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408"/>
  <workbookPr/>
  <mc:AlternateContent xmlns:mc="http://schemas.openxmlformats.org/markup-compatibility/2006">
    <mc:Choice Requires="x15">
      <x15ac:absPath xmlns:x15ac="http://schemas.microsoft.com/office/spreadsheetml/2010/11/ac" url="/Users/jeffwhitfield/Box Sync/2015 GSA BMO/GSA BMO - Solicitation/Final RFP/Attachments/"/>
    </mc:Choice>
  </mc:AlternateContent>
  <bookViews>
    <workbookView xWindow="1680" yWindow="2240" windowWidth="43020" windowHeight="25080" activeTab="1"/>
  </bookViews>
  <sheets>
    <sheet name="Instructions" sheetId="9" r:id="rId1"/>
    <sheet name="Price Proposal Template SCLS" sheetId="1" r:id="rId2"/>
    <sheet name="Srv Cnrt Lbr Stds SOCs Used" sheetId="7" r:id="rId3"/>
    <sheet name="Price Proposal Template NonSCLS" sheetId="10" r:id="rId4"/>
    <sheet name="Non Srv Cnrt Lbr Stds SOCs Used" sheetId="6" r:id="rId5"/>
    <sheet name="Tier Discounts" sheetId="8" r:id="rId6"/>
    <sheet name="Labor Cat Lvls and Reqrmts" sheetId="5" r:id="rId7"/>
    <sheet name="All SOCs Used" sheetId="4" r:id="rId8"/>
  </sheet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408" i="1" l="1"/>
  <c r="C407" i="1"/>
  <c r="C406" i="1"/>
  <c r="C403" i="1"/>
  <c r="C402" i="1"/>
  <c r="C413" i="1"/>
  <c r="C412" i="1"/>
  <c r="C411" i="1"/>
  <c r="C418" i="1"/>
  <c r="C417" i="1"/>
  <c r="C416" i="1"/>
  <c r="C423" i="1"/>
  <c r="C422" i="1"/>
  <c r="C421" i="1"/>
  <c r="C426" i="1"/>
  <c r="C427" i="1"/>
  <c r="C428" i="1"/>
  <c r="C438" i="1"/>
  <c r="C441" i="1"/>
  <c r="C442" i="1"/>
  <c r="C443" i="1"/>
  <c r="C453" i="1"/>
  <c r="C452" i="1"/>
  <c r="C451" i="1"/>
  <c r="C458" i="1"/>
  <c r="C457" i="1"/>
  <c r="C456" i="1"/>
  <c r="C463" i="1"/>
  <c r="C462" i="1"/>
  <c r="C461" i="1"/>
  <c r="C466" i="1"/>
  <c r="C467" i="1"/>
  <c r="C468" i="1"/>
  <c r="C473" i="1"/>
  <c r="C472" i="1"/>
  <c r="C471" i="1"/>
  <c r="C488" i="1"/>
  <c r="C493" i="1"/>
  <c r="C492" i="1"/>
  <c r="C503" i="1"/>
  <c r="C502" i="1"/>
  <c r="C501" i="1"/>
  <c r="C508" i="1"/>
  <c r="C507" i="1"/>
  <c r="C506" i="1"/>
  <c r="C513" i="1"/>
  <c r="C512" i="1"/>
  <c r="C511" i="1"/>
  <c r="C518" i="1"/>
  <c r="C517" i="1"/>
  <c r="C516" i="1"/>
  <c r="C523" i="1"/>
  <c r="C522" i="1"/>
  <c r="C521" i="1"/>
  <c r="C298" i="1"/>
  <c r="C297" i="1"/>
  <c r="C296" i="1"/>
  <c r="C288" i="1"/>
  <c r="C287" i="1"/>
  <c r="C286" i="1"/>
  <c r="C283" i="1"/>
  <c r="C282" i="1"/>
  <c r="C281" i="1"/>
  <c r="C278" i="1"/>
  <c r="C277" i="1"/>
  <c r="C276" i="1"/>
  <c r="C263" i="1"/>
  <c r="C262" i="1"/>
  <c r="C261" i="1"/>
  <c r="C248" i="1"/>
  <c r="C247" i="1"/>
  <c r="C246" i="1"/>
  <c r="C236" i="1"/>
  <c r="C237" i="1"/>
  <c r="C238" i="1"/>
  <c r="C226" i="1"/>
  <c r="C227" i="1"/>
  <c r="C228" i="1"/>
  <c r="C233" i="1"/>
  <c r="C232" i="1"/>
  <c r="C231" i="1"/>
  <c r="C223" i="1"/>
  <c r="C222" i="1"/>
  <c r="C221" i="1"/>
  <c r="C218" i="1"/>
  <c r="C217" i="1"/>
  <c r="C216" i="1"/>
  <c r="C193" i="1"/>
  <c r="C188" i="1"/>
  <c r="C187" i="1"/>
  <c r="C186" i="1"/>
  <c r="C176" i="1"/>
  <c r="C177" i="1"/>
  <c r="C178" i="1"/>
  <c r="C173" i="1"/>
  <c r="C172" i="1"/>
  <c r="C171" i="1"/>
  <c r="C158" i="1"/>
  <c r="C163" i="1"/>
  <c r="C162" i="1"/>
  <c r="C161" i="1"/>
  <c r="C148" i="1"/>
  <c r="C147" i="1"/>
  <c r="C146" i="1"/>
  <c r="C133" i="1"/>
  <c r="C132" i="1"/>
  <c r="C131" i="1"/>
  <c r="C123" i="1"/>
  <c r="C122" i="1"/>
  <c r="C121" i="1"/>
  <c r="C118" i="1"/>
  <c r="C117" i="1"/>
  <c r="C116" i="1"/>
  <c r="C113" i="1"/>
  <c r="C112" i="1"/>
  <c r="C111" i="1"/>
  <c r="C103" i="1"/>
  <c r="C102" i="1"/>
  <c r="C101" i="1"/>
  <c r="C98" i="1"/>
  <c r="C97" i="1"/>
  <c r="C96" i="1"/>
  <c r="C71" i="1"/>
  <c r="C72" i="1"/>
  <c r="C73" i="1"/>
  <c r="C68" i="1"/>
  <c r="C67" i="1"/>
  <c r="C66" i="1"/>
  <c r="C58" i="1"/>
  <c r="C57" i="1"/>
  <c r="C56" i="1"/>
  <c r="C51" i="1"/>
  <c r="C52" i="1"/>
  <c r="C53" i="1"/>
  <c r="C43" i="1"/>
  <c r="C42" i="1"/>
  <c r="C41" i="1"/>
  <c r="C38" i="1"/>
  <c r="C37" i="1"/>
  <c r="C36" i="1"/>
  <c r="C33" i="1"/>
  <c r="C32" i="1"/>
  <c r="C31" i="1"/>
  <c r="C28" i="1"/>
  <c r="C23" i="1"/>
  <c r="C22" i="1"/>
  <c r="C21" i="1"/>
  <c r="C388" i="1"/>
  <c r="C387" i="1"/>
  <c r="C386" i="1"/>
  <c r="D12" i="10"/>
  <c r="E12" i="10"/>
  <c r="F12" i="10"/>
  <c r="G12" i="10"/>
  <c r="H12" i="10"/>
  <c r="I12" i="10"/>
  <c r="J12" i="10"/>
  <c r="K12" i="10"/>
  <c r="L12" i="10"/>
  <c r="M12" i="10"/>
  <c r="N12" i="10"/>
  <c r="O12" i="10"/>
  <c r="P12" i="10"/>
  <c r="Q12" i="10"/>
  <c r="R12" i="10"/>
  <c r="S12" i="10"/>
  <c r="T12" i="10"/>
  <c r="U12" i="10"/>
  <c r="V12" i="10"/>
  <c r="D13" i="10"/>
  <c r="E13" i="10"/>
  <c r="F13" i="10"/>
  <c r="G13" i="10"/>
  <c r="H13" i="10"/>
  <c r="I13" i="10"/>
  <c r="J13" i="10"/>
  <c r="K13" i="10"/>
  <c r="L13" i="10"/>
  <c r="M13" i="10"/>
  <c r="N13" i="10"/>
  <c r="O13" i="10"/>
  <c r="P13" i="10"/>
  <c r="Q13" i="10"/>
  <c r="R13" i="10"/>
  <c r="S13" i="10"/>
  <c r="T13" i="10"/>
  <c r="U13" i="10"/>
  <c r="V13" i="10"/>
  <c r="D14" i="10"/>
  <c r="E14" i="10"/>
  <c r="F14" i="10"/>
  <c r="G14" i="10"/>
  <c r="H14" i="10"/>
  <c r="I14" i="10"/>
  <c r="J14" i="10"/>
  <c r="K14" i="10"/>
  <c r="L14" i="10"/>
  <c r="M14" i="10"/>
  <c r="N14" i="10"/>
  <c r="O14" i="10"/>
  <c r="P14" i="10"/>
  <c r="Q14" i="10"/>
  <c r="R14" i="10"/>
  <c r="S14" i="10"/>
  <c r="T14" i="10"/>
  <c r="U14" i="10"/>
  <c r="V14" i="10"/>
  <c r="D15" i="10"/>
  <c r="E15" i="10"/>
  <c r="F15" i="10"/>
  <c r="G15" i="10"/>
  <c r="H15" i="10"/>
  <c r="I15" i="10"/>
  <c r="J15" i="10"/>
  <c r="K15" i="10"/>
  <c r="L15" i="10"/>
  <c r="M15" i="10"/>
  <c r="N15" i="10"/>
  <c r="O15" i="10"/>
  <c r="P15" i="10"/>
  <c r="Q15" i="10"/>
  <c r="R15" i="10"/>
  <c r="S15" i="10"/>
  <c r="T15" i="10"/>
  <c r="U15" i="10"/>
  <c r="V15" i="10"/>
  <c r="D16" i="10"/>
  <c r="E16" i="10"/>
  <c r="F16" i="10"/>
  <c r="G16" i="10"/>
  <c r="H16" i="10"/>
  <c r="I16" i="10"/>
  <c r="J16" i="10"/>
  <c r="K16" i="10"/>
  <c r="L16" i="10"/>
  <c r="M16" i="10"/>
  <c r="N16" i="10"/>
  <c r="O16" i="10"/>
  <c r="P16" i="10"/>
  <c r="Q16" i="10"/>
  <c r="R16" i="10"/>
  <c r="S16" i="10"/>
  <c r="T16" i="10"/>
  <c r="U16" i="10"/>
  <c r="V16" i="10"/>
  <c r="D17" i="10"/>
  <c r="E17" i="10"/>
  <c r="F17" i="10"/>
  <c r="G17" i="10"/>
  <c r="H17" i="10"/>
  <c r="I17" i="10"/>
  <c r="J17" i="10"/>
  <c r="K17" i="10"/>
  <c r="L17" i="10"/>
  <c r="M17" i="10"/>
  <c r="N17" i="10"/>
  <c r="O17" i="10"/>
  <c r="P17" i="10"/>
  <c r="Q17" i="10"/>
  <c r="R17" i="10"/>
  <c r="S17" i="10"/>
  <c r="T17" i="10"/>
  <c r="U17" i="10"/>
  <c r="V17" i="10"/>
  <c r="D18" i="10"/>
  <c r="E18" i="10"/>
  <c r="F18" i="10"/>
  <c r="G18" i="10"/>
  <c r="H18" i="10"/>
  <c r="I18" i="10"/>
  <c r="J18" i="10"/>
  <c r="K18" i="10"/>
  <c r="L18" i="10"/>
  <c r="M18" i="10"/>
  <c r="N18" i="10"/>
  <c r="O18" i="10"/>
  <c r="P18" i="10"/>
  <c r="Q18" i="10"/>
  <c r="R18" i="10"/>
  <c r="S18" i="10"/>
  <c r="T18" i="10"/>
  <c r="U18" i="10"/>
  <c r="V18" i="10"/>
  <c r="D19" i="10"/>
  <c r="E19" i="10"/>
  <c r="F19" i="10"/>
  <c r="G19" i="10"/>
  <c r="H19" i="10"/>
  <c r="I19" i="10"/>
  <c r="J19" i="10"/>
  <c r="K19" i="10"/>
  <c r="L19" i="10"/>
  <c r="M19" i="10"/>
  <c r="N19" i="10"/>
  <c r="O19" i="10"/>
  <c r="P19" i="10"/>
  <c r="Q19" i="10"/>
  <c r="R19" i="10"/>
  <c r="S19" i="10"/>
  <c r="T19" i="10"/>
  <c r="U19" i="10"/>
  <c r="V19" i="10"/>
  <c r="D20" i="10"/>
  <c r="E20" i="10"/>
  <c r="F20" i="10"/>
  <c r="G20" i="10"/>
  <c r="H20" i="10"/>
  <c r="I20" i="10"/>
  <c r="J20" i="10"/>
  <c r="K20" i="10"/>
  <c r="L20" i="10"/>
  <c r="M20" i="10"/>
  <c r="N20" i="10"/>
  <c r="O20" i="10"/>
  <c r="P20" i="10"/>
  <c r="Q20" i="10"/>
  <c r="R20" i="10"/>
  <c r="S20" i="10"/>
  <c r="T20" i="10"/>
  <c r="U20" i="10"/>
  <c r="V20" i="10"/>
  <c r="D21" i="10"/>
  <c r="E21" i="10"/>
  <c r="F21" i="10"/>
  <c r="G21" i="10"/>
  <c r="H21" i="10"/>
  <c r="I21" i="10"/>
  <c r="J21" i="10"/>
  <c r="K21" i="10"/>
  <c r="L21" i="10"/>
  <c r="M21" i="10"/>
  <c r="N21" i="10"/>
  <c r="O21" i="10"/>
  <c r="P21" i="10"/>
  <c r="Q21" i="10"/>
  <c r="R21" i="10"/>
  <c r="S21" i="10"/>
  <c r="T21" i="10"/>
  <c r="U21" i="10"/>
  <c r="V21" i="10"/>
  <c r="D22" i="10"/>
  <c r="E22" i="10"/>
  <c r="F22" i="10"/>
  <c r="G22" i="10"/>
  <c r="H22" i="10"/>
  <c r="I22" i="10"/>
  <c r="J22" i="10"/>
  <c r="K22" i="10"/>
  <c r="L22" i="10"/>
  <c r="M22" i="10"/>
  <c r="N22" i="10"/>
  <c r="O22" i="10"/>
  <c r="P22" i="10"/>
  <c r="Q22" i="10"/>
  <c r="R22" i="10"/>
  <c r="S22" i="10"/>
  <c r="T22" i="10"/>
  <c r="U22" i="10"/>
  <c r="V22" i="10"/>
  <c r="D23" i="10"/>
  <c r="E23" i="10"/>
  <c r="F23" i="10"/>
  <c r="G23" i="10"/>
  <c r="H23" i="10"/>
  <c r="I23" i="10"/>
  <c r="J23" i="10"/>
  <c r="K23" i="10"/>
  <c r="L23" i="10"/>
  <c r="M23" i="10"/>
  <c r="N23" i="10"/>
  <c r="O23" i="10"/>
  <c r="P23" i="10"/>
  <c r="Q23" i="10"/>
  <c r="R23" i="10"/>
  <c r="S23" i="10"/>
  <c r="T23" i="10"/>
  <c r="U23" i="10"/>
  <c r="V23" i="10"/>
  <c r="D24" i="10"/>
  <c r="E24" i="10"/>
  <c r="F24" i="10"/>
  <c r="G24" i="10"/>
  <c r="H24" i="10"/>
  <c r="I24" i="10"/>
  <c r="J24" i="10"/>
  <c r="K24" i="10"/>
  <c r="L24" i="10"/>
  <c r="M24" i="10"/>
  <c r="N24" i="10"/>
  <c r="O24" i="10"/>
  <c r="P24" i="10"/>
  <c r="Q24" i="10"/>
  <c r="R24" i="10"/>
  <c r="S24" i="10"/>
  <c r="T24" i="10"/>
  <c r="U24" i="10"/>
  <c r="V24" i="10"/>
  <c r="D25" i="10"/>
  <c r="E25" i="10"/>
  <c r="F25" i="10"/>
  <c r="G25" i="10"/>
  <c r="H25" i="10"/>
  <c r="I25" i="10"/>
  <c r="J25" i="10"/>
  <c r="K25" i="10"/>
  <c r="L25" i="10"/>
  <c r="M25" i="10"/>
  <c r="N25" i="10"/>
  <c r="O25" i="10"/>
  <c r="P25" i="10"/>
  <c r="Q25" i="10"/>
  <c r="R25" i="10"/>
  <c r="S25" i="10"/>
  <c r="T25" i="10"/>
  <c r="U25" i="10"/>
  <c r="V25" i="10"/>
  <c r="D26" i="10"/>
  <c r="E26" i="10"/>
  <c r="F26" i="10"/>
  <c r="G26" i="10"/>
  <c r="H26" i="10"/>
  <c r="I26" i="10"/>
  <c r="J26" i="10"/>
  <c r="K26" i="10"/>
  <c r="L26" i="10"/>
  <c r="M26" i="10"/>
  <c r="N26" i="10"/>
  <c r="O26" i="10"/>
  <c r="P26" i="10"/>
  <c r="Q26" i="10"/>
  <c r="R26" i="10"/>
  <c r="S26" i="10"/>
  <c r="T26" i="10"/>
  <c r="U26" i="10"/>
  <c r="V26" i="10"/>
  <c r="D27" i="10"/>
  <c r="E27" i="10"/>
  <c r="F27" i="10"/>
  <c r="G27" i="10"/>
  <c r="H27" i="10"/>
  <c r="I27" i="10"/>
  <c r="J27" i="10"/>
  <c r="K27" i="10"/>
  <c r="L27" i="10"/>
  <c r="M27" i="10"/>
  <c r="N27" i="10"/>
  <c r="O27" i="10"/>
  <c r="P27" i="10"/>
  <c r="Q27" i="10"/>
  <c r="R27" i="10"/>
  <c r="S27" i="10"/>
  <c r="T27" i="10"/>
  <c r="U27" i="10"/>
  <c r="V27" i="10"/>
  <c r="D28" i="10"/>
  <c r="E28" i="10"/>
  <c r="F28" i="10"/>
  <c r="G28" i="10"/>
  <c r="H28" i="10"/>
  <c r="I28" i="10"/>
  <c r="J28" i="10"/>
  <c r="K28" i="10"/>
  <c r="L28" i="10"/>
  <c r="M28" i="10"/>
  <c r="N28" i="10"/>
  <c r="O28" i="10"/>
  <c r="P28" i="10"/>
  <c r="Q28" i="10"/>
  <c r="R28" i="10"/>
  <c r="S28" i="10"/>
  <c r="T28" i="10"/>
  <c r="U28" i="10"/>
  <c r="V28" i="10"/>
  <c r="D29" i="10"/>
  <c r="E29" i="10"/>
  <c r="F29" i="10"/>
  <c r="G29" i="10"/>
  <c r="H29" i="10"/>
  <c r="I29" i="10"/>
  <c r="J29" i="10"/>
  <c r="K29" i="10"/>
  <c r="L29" i="10"/>
  <c r="M29" i="10"/>
  <c r="N29" i="10"/>
  <c r="O29" i="10"/>
  <c r="P29" i="10"/>
  <c r="Q29" i="10"/>
  <c r="R29" i="10"/>
  <c r="S29" i="10"/>
  <c r="T29" i="10"/>
  <c r="U29" i="10"/>
  <c r="V29" i="10"/>
  <c r="D30" i="10"/>
  <c r="E30" i="10"/>
  <c r="F30" i="10"/>
  <c r="G30" i="10"/>
  <c r="H30" i="10"/>
  <c r="I30" i="10"/>
  <c r="J30" i="10"/>
  <c r="K30" i="10"/>
  <c r="L30" i="10"/>
  <c r="M30" i="10"/>
  <c r="N30" i="10"/>
  <c r="O30" i="10"/>
  <c r="P30" i="10"/>
  <c r="Q30" i="10"/>
  <c r="R30" i="10"/>
  <c r="S30" i="10"/>
  <c r="T30" i="10"/>
  <c r="U30" i="10"/>
  <c r="V30" i="10"/>
  <c r="D31" i="10"/>
  <c r="E31" i="10"/>
  <c r="F31" i="10"/>
  <c r="G31" i="10"/>
  <c r="H31" i="10"/>
  <c r="I31" i="10"/>
  <c r="J31" i="10"/>
  <c r="K31" i="10"/>
  <c r="L31" i="10"/>
  <c r="M31" i="10"/>
  <c r="N31" i="10"/>
  <c r="O31" i="10"/>
  <c r="P31" i="10"/>
  <c r="Q31" i="10"/>
  <c r="R31" i="10"/>
  <c r="S31" i="10"/>
  <c r="T31" i="10"/>
  <c r="U31" i="10"/>
  <c r="V31" i="10"/>
  <c r="D32" i="10"/>
  <c r="E32" i="10"/>
  <c r="F32" i="10"/>
  <c r="G32" i="10"/>
  <c r="H32" i="10"/>
  <c r="I32" i="10"/>
  <c r="J32" i="10"/>
  <c r="K32" i="10"/>
  <c r="L32" i="10"/>
  <c r="M32" i="10"/>
  <c r="N32" i="10"/>
  <c r="O32" i="10"/>
  <c r="P32" i="10"/>
  <c r="Q32" i="10"/>
  <c r="R32" i="10"/>
  <c r="S32" i="10"/>
  <c r="T32" i="10"/>
  <c r="U32" i="10"/>
  <c r="V32" i="10"/>
  <c r="D33" i="10"/>
  <c r="E33" i="10"/>
  <c r="F33" i="10"/>
  <c r="G33" i="10"/>
  <c r="H33" i="10"/>
  <c r="I33" i="10"/>
  <c r="J33" i="10"/>
  <c r="K33" i="10"/>
  <c r="L33" i="10"/>
  <c r="M33" i="10"/>
  <c r="N33" i="10"/>
  <c r="O33" i="10"/>
  <c r="P33" i="10"/>
  <c r="Q33" i="10"/>
  <c r="R33" i="10"/>
  <c r="S33" i="10"/>
  <c r="T33" i="10"/>
  <c r="U33" i="10"/>
  <c r="V33" i="10"/>
  <c r="D34" i="10"/>
  <c r="E34" i="10"/>
  <c r="F34" i="10"/>
  <c r="G34" i="10"/>
  <c r="H34" i="10"/>
  <c r="I34" i="10"/>
  <c r="J34" i="10"/>
  <c r="K34" i="10"/>
  <c r="L34" i="10"/>
  <c r="M34" i="10"/>
  <c r="N34" i="10"/>
  <c r="O34" i="10"/>
  <c r="P34" i="10"/>
  <c r="Q34" i="10"/>
  <c r="R34" i="10"/>
  <c r="S34" i="10"/>
  <c r="T34" i="10"/>
  <c r="U34" i="10"/>
  <c r="V34" i="10"/>
  <c r="D35" i="10"/>
  <c r="E35" i="10"/>
  <c r="F35" i="10"/>
  <c r="G35" i="10"/>
  <c r="H35" i="10"/>
  <c r="I35" i="10"/>
  <c r="J35" i="10"/>
  <c r="K35" i="10"/>
  <c r="L35" i="10"/>
  <c r="M35" i="10"/>
  <c r="N35" i="10"/>
  <c r="O35" i="10"/>
  <c r="P35" i="10"/>
  <c r="Q35" i="10"/>
  <c r="R35" i="10"/>
  <c r="S35" i="10"/>
  <c r="T35" i="10"/>
  <c r="U35" i="10"/>
  <c r="V35" i="10"/>
  <c r="D36" i="10"/>
  <c r="E36" i="10"/>
  <c r="F36" i="10"/>
  <c r="G36" i="10"/>
  <c r="H36" i="10"/>
  <c r="I36" i="10"/>
  <c r="J36" i="10"/>
  <c r="K36" i="10"/>
  <c r="L36" i="10"/>
  <c r="M36" i="10"/>
  <c r="N36" i="10"/>
  <c r="O36" i="10"/>
  <c r="P36" i="10"/>
  <c r="Q36" i="10"/>
  <c r="R36" i="10"/>
  <c r="S36" i="10"/>
  <c r="T36" i="10"/>
  <c r="U36" i="10"/>
  <c r="V36" i="10"/>
  <c r="D37" i="10"/>
  <c r="E37" i="10"/>
  <c r="F37" i="10"/>
  <c r="G37" i="10"/>
  <c r="H37" i="10"/>
  <c r="I37" i="10"/>
  <c r="J37" i="10"/>
  <c r="K37" i="10"/>
  <c r="L37" i="10"/>
  <c r="M37" i="10"/>
  <c r="N37" i="10"/>
  <c r="O37" i="10"/>
  <c r="P37" i="10"/>
  <c r="Q37" i="10"/>
  <c r="R37" i="10"/>
  <c r="S37" i="10"/>
  <c r="T37" i="10"/>
  <c r="U37" i="10"/>
  <c r="V37" i="10"/>
  <c r="D38" i="10"/>
  <c r="E38" i="10"/>
  <c r="F38" i="10"/>
  <c r="G38" i="10"/>
  <c r="H38" i="10"/>
  <c r="I38" i="10"/>
  <c r="J38" i="10"/>
  <c r="K38" i="10"/>
  <c r="L38" i="10"/>
  <c r="M38" i="10"/>
  <c r="N38" i="10"/>
  <c r="O38" i="10"/>
  <c r="P38" i="10"/>
  <c r="Q38" i="10"/>
  <c r="R38" i="10"/>
  <c r="S38" i="10"/>
  <c r="T38" i="10"/>
  <c r="U38" i="10"/>
  <c r="V38" i="10"/>
  <c r="D39" i="10"/>
  <c r="E39" i="10"/>
  <c r="F39" i="10"/>
  <c r="G39" i="10"/>
  <c r="H39" i="10"/>
  <c r="I39" i="10"/>
  <c r="J39" i="10"/>
  <c r="K39" i="10"/>
  <c r="L39" i="10"/>
  <c r="M39" i="10"/>
  <c r="N39" i="10"/>
  <c r="O39" i="10"/>
  <c r="P39" i="10"/>
  <c r="Q39" i="10"/>
  <c r="R39" i="10"/>
  <c r="S39" i="10"/>
  <c r="T39" i="10"/>
  <c r="U39" i="10"/>
  <c r="V39" i="10"/>
  <c r="D40" i="10"/>
  <c r="E40" i="10"/>
  <c r="F40" i="10"/>
  <c r="G40" i="10"/>
  <c r="H40" i="10"/>
  <c r="I40" i="10"/>
  <c r="J40" i="10"/>
  <c r="K40" i="10"/>
  <c r="L40" i="10"/>
  <c r="M40" i="10"/>
  <c r="N40" i="10"/>
  <c r="O40" i="10"/>
  <c r="P40" i="10"/>
  <c r="Q40" i="10"/>
  <c r="R40" i="10"/>
  <c r="S40" i="10"/>
  <c r="T40" i="10"/>
  <c r="U40" i="10"/>
  <c r="V40" i="10"/>
  <c r="D41" i="10"/>
  <c r="E41" i="10"/>
  <c r="F41" i="10"/>
  <c r="G41" i="10"/>
  <c r="H41" i="10"/>
  <c r="I41" i="10"/>
  <c r="J41" i="10"/>
  <c r="K41" i="10"/>
  <c r="L41" i="10"/>
  <c r="M41" i="10"/>
  <c r="N41" i="10"/>
  <c r="O41" i="10"/>
  <c r="P41" i="10"/>
  <c r="Q41" i="10"/>
  <c r="R41" i="10"/>
  <c r="S41" i="10"/>
  <c r="T41" i="10"/>
  <c r="U41" i="10"/>
  <c r="V41" i="10"/>
  <c r="D42" i="10"/>
  <c r="E42" i="10"/>
  <c r="F42" i="10"/>
  <c r="G42" i="10"/>
  <c r="H42" i="10"/>
  <c r="I42" i="10"/>
  <c r="J42" i="10"/>
  <c r="K42" i="10"/>
  <c r="L42" i="10"/>
  <c r="M42" i="10"/>
  <c r="N42" i="10"/>
  <c r="O42" i="10"/>
  <c r="P42" i="10"/>
  <c r="Q42" i="10"/>
  <c r="R42" i="10"/>
  <c r="S42" i="10"/>
  <c r="T42" i="10"/>
  <c r="U42" i="10"/>
  <c r="V42" i="10"/>
  <c r="D43" i="10"/>
  <c r="E43" i="10"/>
  <c r="F43" i="10"/>
  <c r="G43" i="10"/>
  <c r="H43" i="10"/>
  <c r="I43" i="10"/>
  <c r="J43" i="10"/>
  <c r="K43" i="10"/>
  <c r="L43" i="10"/>
  <c r="M43" i="10"/>
  <c r="N43" i="10"/>
  <c r="O43" i="10"/>
  <c r="P43" i="10"/>
  <c r="Q43" i="10"/>
  <c r="R43" i="10"/>
  <c r="S43" i="10"/>
  <c r="T43" i="10"/>
  <c r="U43" i="10"/>
  <c r="V43" i="10"/>
  <c r="D44" i="10"/>
  <c r="E44" i="10"/>
  <c r="F44" i="10"/>
  <c r="G44" i="10"/>
  <c r="H44" i="10"/>
  <c r="I44" i="10"/>
  <c r="J44" i="10"/>
  <c r="K44" i="10"/>
  <c r="L44" i="10"/>
  <c r="M44" i="10"/>
  <c r="N44" i="10"/>
  <c r="O44" i="10"/>
  <c r="P44" i="10"/>
  <c r="Q44" i="10"/>
  <c r="R44" i="10"/>
  <c r="S44" i="10"/>
  <c r="T44" i="10"/>
  <c r="U44" i="10"/>
  <c r="V44" i="10"/>
  <c r="D45" i="10"/>
  <c r="E45" i="10"/>
  <c r="F45" i="10"/>
  <c r="G45" i="10"/>
  <c r="H45" i="10"/>
  <c r="I45" i="10"/>
  <c r="J45" i="10"/>
  <c r="K45" i="10"/>
  <c r="L45" i="10"/>
  <c r="M45" i="10"/>
  <c r="N45" i="10"/>
  <c r="O45" i="10"/>
  <c r="P45" i="10"/>
  <c r="Q45" i="10"/>
  <c r="R45" i="10"/>
  <c r="S45" i="10"/>
  <c r="T45" i="10"/>
  <c r="U45" i="10"/>
  <c r="V45" i="10"/>
  <c r="D46" i="10"/>
  <c r="E46" i="10"/>
  <c r="F46" i="10"/>
  <c r="G46" i="10"/>
  <c r="H46" i="10"/>
  <c r="I46" i="10"/>
  <c r="J46" i="10"/>
  <c r="K46" i="10"/>
  <c r="L46" i="10"/>
  <c r="M46" i="10"/>
  <c r="N46" i="10"/>
  <c r="O46" i="10"/>
  <c r="P46" i="10"/>
  <c r="Q46" i="10"/>
  <c r="R46" i="10"/>
  <c r="S46" i="10"/>
  <c r="T46" i="10"/>
  <c r="U46" i="10"/>
  <c r="V46" i="10"/>
  <c r="D47" i="10"/>
  <c r="E47" i="10"/>
  <c r="F47" i="10"/>
  <c r="G47" i="10"/>
  <c r="H47" i="10"/>
  <c r="I47" i="10"/>
  <c r="J47" i="10"/>
  <c r="K47" i="10"/>
  <c r="L47" i="10"/>
  <c r="M47" i="10"/>
  <c r="N47" i="10"/>
  <c r="O47" i="10"/>
  <c r="P47" i="10"/>
  <c r="Q47" i="10"/>
  <c r="R47" i="10"/>
  <c r="S47" i="10"/>
  <c r="T47" i="10"/>
  <c r="U47" i="10"/>
  <c r="V47" i="10"/>
  <c r="D48" i="10"/>
  <c r="E48" i="10"/>
  <c r="F48" i="10"/>
  <c r="G48" i="10"/>
  <c r="H48" i="10"/>
  <c r="I48" i="10"/>
  <c r="J48" i="10"/>
  <c r="K48" i="10"/>
  <c r="L48" i="10"/>
  <c r="M48" i="10"/>
  <c r="N48" i="10"/>
  <c r="O48" i="10"/>
  <c r="P48" i="10"/>
  <c r="Q48" i="10"/>
  <c r="R48" i="10"/>
  <c r="S48" i="10"/>
  <c r="T48" i="10"/>
  <c r="U48" i="10"/>
  <c r="V48" i="10"/>
  <c r="D49" i="10"/>
  <c r="E49" i="10"/>
  <c r="F49" i="10"/>
  <c r="G49" i="10"/>
  <c r="H49" i="10"/>
  <c r="I49" i="10"/>
  <c r="J49" i="10"/>
  <c r="K49" i="10"/>
  <c r="L49" i="10"/>
  <c r="M49" i="10"/>
  <c r="N49" i="10"/>
  <c r="O49" i="10"/>
  <c r="P49" i="10"/>
  <c r="Q49" i="10"/>
  <c r="R49" i="10"/>
  <c r="S49" i="10"/>
  <c r="T49" i="10"/>
  <c r="U49" i="10"/>
  <c r="V49" i="10"/>
  <c r="D50" i="10"/>
  <c r="E50" i="10"/>
  <c r="F50" i="10"/>
  <c r="G50" i="10"/>
  <c r="H50" i="10"/>
  <c r="I50" i="10"/>
  <c r="J50" i="10"/>
  <c r="K50" i="10"/>
  <c r="L50" i="10"/>
  <c r="M50" i="10"/>
  <c r="N50" i="10"/>
  <c r="O50" i="10"/>
  <c r="P50" i="10"/>
  <c r="Q50" i="10"/>
  <c r="R50" i="10"/>
  <c r="S50" i="10"/>
  <c r="T50" i="10"/>
  <c r="U50" i="10"/>
  <c r="V50" i="10"/>
  <c r="D51" i="10"/>
  <c r="E51" i="10"/>
  <c r="F51" i="10"/>
  <c r="G51" i="10"/>
  <c r="H51" i="10"/>
  <c r="I51" i="10"/>
  <c r="J51" i="10"/>
  <c r="K51" i="10"/>
  <c r="L51" i="10"/>
  <c r="M51" i="10"/>
  <c r="N51" i="10"/>
  <c r="O51" i="10"/>
  <c r="P51" i="10"/>
  <c r="Q51" i="10"/>
  <c r="R51" i="10"/>
  <c r="S51" i="10"/>
  <c r="T51" i="10"/>
  <c r="U51" i="10"/>
  <c r="V51" i="10"/>
  <c r="D52" i="10"/>
  <c r="E52" i="10"/>
  <c r="F52" i="10"/>
  <c r="G52" i="10"/>
  <c r="H52" i="10"/>
  <c r="I52" i="10"/>
  <c r="J52" i="10"/>
  <c r="K52" i="10"/>
  <c r="L52" i="10"/>
  <c r="M52" i="10"/>
  <c r="N52" i="10"/>
  <c r="O52" i="10"/>
  <c r="P52" i="10"/>
  <c r="Q52" i="10"/>
  <c r="R52" i="10"/>
  <c r="S52" i="10"/>
  <c r="T52" i="10"/>
  <c r="U52" i="10"/>
  <c r="V52" i="10"/>
  <c r="D53" i="10"/>
  <c r="E53" i="10"/>
  <c r="F53" i="10"/>
  <c r="G53" i="10"/>
  <c r="H53" i="10"/>
  <c r="I53" i="10"/>
  <c r="J53" i="10"/>
  <c r="K53" i="10"/>
  <c r="L53" i="10"/>
  <c r="M53" i="10"/>
  <c r="N53" i="10"/>
  <c r="O53" i="10"/>
  <c r="P53" i="10"/>
  <c r="Q53" i="10"/>
  <c r="R53" i="10"/>
  <c r="S53" i="10"/>
  <c r="T53" i="10"/>
  <c r="U53" i="10"/>
  <c r="V53" i="10"/>
  <c r="D54" i="10"/>
  <c r="E54" i="10"/>
  <c r="F54" i="10"/>
  <c r="G54" i="10"/>
  <c r="H54" i="10"/>
  <c r="I54" i="10"/>
  <c r="J54" i="10"/>
  <c r="K54" i="10"/>
  <c r="L54" i="10"/>
  <c r="M54" i="10"/>
  <c r="N54" i="10"/>
  <c r="O54" i="10"/>
  <c r="P54" i="10"/>
  <c r="Q54" i="10"/>
  <c r="R54" i="10"/>
  <c r="S54" i="10"/>
  <c r="T54" i="10"/>
  <c r="U54" i="10"/>
  <c r="V54" i="10"/>
  <c r="D55" i="10"/>
  <c r="E55" i="10"/>
  <c r="F55" i="10"/>
  <c r="G55" i="10"/>
  <c r="H55" i="10"/>
  <c r="I55" i="10"/>
  <c r="J55" i="10"/>
  <c r="K55" i="10"/>
  <c r="L55" i="10"/>
  <c r="M55" i="10"/>
  <c r="N55" i="10"/>
  <c r="O55" i="10"/>
  <c r="P55" i="10"/>
  <c r="Q55" i="10"/>
  <c r="R55" i="10"/>
  <c r="S55" i="10"/>
  <c r="T55" i="10"/>
  <c r="U55" i="10"/>
  <c r="V55" i="10"/>
  <c r="D56" i="10"/>
  <c r="E56" i="10"/>
  <c r="F56" i="10"/>
  <c r="G56" i="10"/>
  <c r="H56" i="10"/>
  <c r="I56" i="10"/>
  <c r="J56" i="10"/>
  <c r="K56" i="10"/>
  <c r="L56" i="10"/>
  <c r="M56" i="10"/>
  <c r="N56" i="10"/>
  <c r="O56" i="10"/>
  <c r="P56" i="10"/>
  <c r="Q56" i="10"/>
  <c r="R56" i="10"/>
  <c r="S56" i="10"/>
  <c r="T56" i="10"/>
  <c r="U56" i="10"/>
  <c r="V56" i="10"/>
  <c r="D57" i="10"/>
  <c r="E57" i="10"/>
  <c r="F57" i="10"/>
  <c r="G57" i="10"/>
  <c r="H57" i="10"/>
  <c r="I57" i="10"/>
  <c r="J57" i="10"/>
  <c r="K57" i="10"/>
  <c r="L57" i="10"/>
  <c r="M57" i="10"/>
  <c r="N57" i="10"/>
  <c r="O57" i="10"/>
  <c r="P57" i="10"/>
  <c r="Q57" i="10"/>
  <c r="R57" i="10"/>
  <c r="S57" i="10"/>
  <c r="T57" i="10"/>
  <c r="U57" i="10"/>
  <c r="V57" i="10"/>
  <c r="D58" i="10"/>
  <c r="E58" i="10"/>
  <c r="F58" i="10"/>
  <c r="G58" i="10"/>
  <c r="H58" i="10"/>
  <c r="I58" i="10"/>
  <c r="J58" i="10"/>
  <c r="K58" i="10"/>
  <c r="L58" i="10"/>
  <c r="M58" i="10"/>
  <c r="N58" i="10"/>
  <c r="O58" i="10"/>
  <c r="P58" i="10"/>
  <c r="Q58" i="10"/>
  <c r="R58" i="10"/>
  <c r="S58" i="10"/>
  <c r="T58" i="10"/>
  <c r="U58" i="10"/>
  <c r="V58" i="10"/>
  <c r="D59" i="10"/>
  <c r="E59" i="10"/>
  <c r="F59" i="10"/>
  <c r="G59" i="10"/>
  <c r="H59" i="10"/>
  <c r="I59" i="10"/>
  <c r="J59" i="10"/>
  <c r="K59" i="10"/>
  <c r="L59" i="10"/>
  <c r="M59" i="10"/>
  <c r="N59" i="10"/>
  <c r="O59" i="10"/>
  <c r="P59" i="10"/>
  <c r="Q59" i="10"/>
  <c r="R59" i="10"/>
  <c r="S59" i="10"/>
  <c r="T59" i="10"/>
  <c r="U59" i="10"/>
  <c r="V59" i="10"/>
  <c r="D60" i="10"/>
  <c r="E60" i="10"/>
  <c r="F60" i="10"/>
  <c r="G60" i="10"/>
  <c r="H60" i="10"/>
  <c r="I60" i="10"/>
  <c r="J60" i="10"/>
  <c r="K60" i="10"/>
  <c r="L60" i="10"/>
  <c r="M60" i="10"/>
  <c r="N60" i="10"/>
  <c r="O60" i="10"/>
  <c r="P60" i="10"/>
  <c r="Q60" i="10"/>
  <c r="R60" i="10"/>
  <c r="S60" i="10"/>
  <c r="T60" i="10"/>
  <c r="U60" i="10"/>
  <c r="V60" i="10"/>
  <c r="D61" i="10"/>
  <c r="E61" i="10"/>
  <c r="F61" i="10"/>
  <c r="G61" i="10"/>
  <c r="H61" i="10"/>
  <c r="I61" i="10"/>
  <c r="J61" i="10"/>
  <c r="K61" i="10"/>
  <c r="L61" i="10"/>
  <c r="M61" i="10"/>
  <c r="N61" i="10"/>
  <c r="O61" i="10"/>
  <c r="P61" i="10"/>
  <c r="Q61" i="10"/>
  <c r="R61" i="10"/>
  <c r="S61" i="10"/>
  <c r="T61" i="10"/>
  <c r="U61" i="10"/>
  <c r="V61" i="10"/>
  <c r="D62" i="10"/>
  <c r="E62" i="10"/>
  <c r="F62" i="10"/>
  <c r="G62" i="10"/>
  <c r="H62" i="10"/>
  <c r="I62" i="10"/>
  <c r="J62" i="10"/>
  <c r="K62" i="10"/>
  <c r="L62" i="10"/>
  <c r="M62" i="10"/>
  <c r="N62" i="10"/>
  <c r="O62" i="10"/>
  <c r="P62" i="10"/>
  <c r="Q62" i="10"/>
  <c r="R62" i="10"/>
  <c r="S62" i="10"/>
  <c r="T62" i="10"/>
  <c r="U62" i="10"/>
  <c r="V62" i="10"/>
  <c r="D63" i="10"/>
  <c r="E63" i="10"/>
  <c r="F63" i="10"/>
  <c r="G63" i="10"/>
  <c r="H63" i="10"/>
  <c r="I63" i="10"/>
  <c r="J63" i="10"/>
  <c r="K63" i="10"/>
  <c r="L63" i="10"/>
  <c r="M63" i="10"/>
  <c r="N63" i="10"/>
  <c r="O63" i="10"/>
  <c r="P63" i="10"/>
  <c r="Q63" i="10"/>
  <c r="R63" i="10"/>
  <c r="S63" i="10"/>
  <c r="T63" i="10"/>
  <c r="U63" i="10"/>
  <c r="V63" i="10"/>
  <c r="D64" i="10"/>
  <c r="E64" i="10"/>
  <c r="F64" i="10"/>
  <c r="G64" i="10"/>
  <c r="H64" i="10"/>
  <c r="I64" i="10"/>
  <c r="J64" i="10"/>
  <c r="K64" i="10"/>
  <c r="L64" i="10"/>
  <c r="M64" i="10"/>
  <c r="N64" i="10"/>
  <c r="O64" i="10"/>
  <c r="P64" i="10"/>
  <c r="Q64" i="10"/>
  <c r="R64" i="10"/>
  <c r="S64" i="10"/>
  <c r="T64" i="10"/>
  <c r="U64" i="10"/>
  <c r="V64" i="10"/>
  <c r="D65" i="10"/>
  <c r="E65" i="10"/>
  <c r="F65" i="10"/>
  <c r="G65" i="10"/>
  <c r="H65" i="10"/>
  <c r="I65" i="10"/>
  <c r="J65" i="10"/>
  <c r="K65" i="10"/>
  <c r="L65" i="10"/>
  <c r="M65" i="10"/>
  <c r="N65" i="10"/>
  <c r="O65" i="10"/>
  <c r="P65" i="10"/>
  <c r="Q65" i="10"/>
  <c r="R65" i="10"/>
  <c r="S65" i="10"/>
  <c r="T65" i="10"/>
  <c r="U65" i="10"/>
  <c r="V65" i="10"/>
  <c r="D66" i="10"/>
  <c r="E66" i="10"/>
  <c r="F66" i="10"/>
  <c r="G66" i="10"/>
  <c r="H66" i="10"/>
  <c r="I66" i="10"/>
  <c r="J66" i="10"/>
  <c r="K66" i="10"/>
  <c r="L66" i="10"/>
  <c r="M66" i="10"/>
  <c r="N66" i="10"/>
  <c r="O66" i="10"/>
  <c r="P66" i="10"/>
  <c r="Q66" i="10"/>
  <c r="R66" i="10"/>
  <c r="S66" i="10"/>
  <c r="T66" i="10"/>
  <c r="U66" i="10"/>
  <c r="V66" i="10"/>
  <c r="D67" i="10"/>
  <c r="E67" i="10"/>
  <c r="F67" i="10"/>
  <c r="G67" i="10"/>
  <c r="H67" i="10"/>
  <c r="I67" i="10"/>
  <c r="J67" i="10"/>
  <c r="K67" i="10"/>
  <c r="L67" i="10"/>
  <c r="M67" i="10"/>
  <c r="N67" i="10"/>
  <c r="O67" i="10"/>
  <c r="P67" i="10"/>
  <c r="Q67" i="10"/>
  <c r="R67" i="10"/>
  <c r="S67" i="10"/>
  <c r="T67" i="10"/>
  <c r="U67" i="10"/>
  <c r="V67" i="10"/>
  <c r="D68" i="10"/>
  <c r="E68" i="10"/>
  <c r="F68" i="10"/>
  <c r="G68" i="10"/>
  <c r="H68" i="10"/>
  <c r="I68" i="10"/>
  <c r="J68" i="10"/>
  <c r="K68" i="10"/>
  <c r="L68" i="10"/>
  <c r="M68" i="10"/>
  <c r="N68" i="10"/>
  <c r="O68" i="10"/>
  <c r="P68" i="10"/>
  <c r="Q68" i="10"/>
  <c r="R68" i="10"/>
  <c r="S68" i="10"/>
  <c r="T68" i="10"/>
  <c r="U68" i="10"/>
  <c r="V68" i="10"/>
  <c r="D69" i="10"/>
  <c r="E69" i="10"/>
  <c r="F69" i="10"/>
  <c r="G69" i="10"/>
  <c r="H69" i="10"/>
  <c r="I69" i="10"/>
  <c r="J69" i="10"/>
  <c r="K69" i="10"/>
  <c r="L69" i="10"/>
  <c r="M69" i="10"/>
  <c r="N69" i="10"/>
  <c r="O69" i="10"/>
  <c r="P69" i="10"/>
  <c r="Q69" i="10"/>
  <c r="R69" i="10"/>
  <c r="S69" i="10"/>
  <c r="T69" i="10"/>
  <c r="U69" i="10"/>
  <c r="V69" i="10"/>
  <c r="D70" i="10"/>
  <c r="E70" i="10"/>
  <c r="F70" i="10"/>
  <c r="G70" i="10"/>
  <c r="H70" i="10"/>
  <c r="I70" i="10"/>
  <c r="J70" i="10"/>
  <c r="K70" i="10"/>
  <c r="L70" i="10"/>
  <c r="M70" i="10"/>
  <c r="N70" i="10"/>
  <c r="O70" i="10"/>
  <c r="P70" i="10"/>
  <c r="Q70" i="10"/>
  <c r="R70" i="10"/>
  <c r="S70" i="10"/>
  <c r="T70" i="10"/>
  <c r="U70" i="10"/>
  <c r="V70" i="10"/>
  <c r="D71" i="10"/>
  <c r="E71" i="10"/>
  <c r="F71" i="10"/>
  <c r="G71" i="10"/>
  <c r="H71" i="10"/>
  <c r="I71" i="10"/>
  <c r="J71" i="10"/>
  <c r="K71" i="10"/>
  <c r="L71" i="10"/>
  <c r="M71" i="10"/>
  <c r="N71" i="10"/>
  <c r="O71" i="10"/>
  <c r="P71" i="10"/>
  <c r="Q71" i="10"/>
  <c r="R71" i="10"/>
  <c r="S71" i="10"/>
  <c r="T71" i="10"/>
  <c r="U71" i="10"/>
  <c r="V71" i="10"/>
  <c r="D72" i="10"/>
  <c r="E72" i="10"/>
  <c r="F72" i="10"/>
  <c r="G72" i="10"/>
  <c r="H72" i="10"/>
  <c r="I72" i="10"/>
  <c r="J72" i="10"/>
  <c r="K72" i="10"/>
  <c r="L72" i="10"/>
  <c r="M72" i="10"/>
  <c r="N72" i="10"/>
  <c r="O72" i="10"/>
  <c r="P72" i="10"/>
  <c r="Q72" i="10"/>
  <c r="R72" i="10"/>
  <c r="S72" i="10"/>
  <c r="T72" i="10"/>
  <c r="U72" i="10"/>
  <c r="V72" i="10"/>
  <c r="D73" i="10"/>
  <c r="E73" i="10"/>
  <c r="F73" i="10"/>
  <c r="G73" i="10"/>
  <c r="H73" i="10"/>
  <c r="I73" i="10"/>
  <c r="J73" i="10"/>
  <c r="K73" i="10"/>
  <c r="L73" i="10"/>
  <c r="M73" i="10"/>
  <c r="N73" i="10"/>
  <c r="O73" i="10"/>
  <c r="P73" i="10"/>
  <c r="Q73" i="10"/>
  <c r="R73" i="10"/>
  <c r="S73" i="10"/>
  <c r="T73" i="10"/>
  <c r="U73" i="10"/>
  <c r="V73" i="10"/>
  <c r="D74" i="10"/>
  <c r="E74" i="10"/>
  <c r="F74" i="10"/>
  <c r="G74" i="10"/>
  <c r="H74" i="10"/>
  <c r="I74" i="10"/>
  <c r="J74" i="10"/>
  <c r="K74" i="10"/>
  <c r="L74" i="10"/>
  <c r="M74" i="10"/>
  <c r="N74" i="10"/>
  <c r="O74" i="10"/>
  <c r="P74" i="10"/>
  <c r="Q74" i="10"/>
  <c r="R74" i="10"/>
  <c r="S74" i="10"/>
  <c r="T74" i="10"/>
  <c r="U74" i="10"/>
  <c r="V74" i="10"/>
  <c r="D75" i="10"/>
  <c r="E75" i="10"/>
  <c r="F75" i="10"/>
  <c r="G75" i="10"/>
  <c r="H75" i="10"/>
  <c r="I75" i="10"/>
  <c r="J75" i="10"/>
  <c r="K75" i="10"/>
  <c r="L75" i="10"/>
  <c r="M75" i="10"/>
  <c r="N75" i="10"/>
  <c r="O75" i="10"/>
  <c r="P75" i="10"/>
  <c r="Q75" i="10"/>
  <c r="R75" i="10"/>
  <c r="S75" i="10"/>
  <c r="T75" i="10"/>
  <c r="U75" i="10"/>
  <c r="V75" i="10"/>
  <c r="D76" i="10"/>
  <c r="E76" i="10"/>
  <c r="F76" i="10"/>
  <c r="G76" i="10"/>
  <c r="H76" i="10"/>
  <c r="I76" i="10"/>
  <c r="J76" i="10"/>
  <c r="K76" i="10"/>
  <c r="L76" i="10"/>
  <c r="M76" i="10"/>
  <c r="N76" i="10"/>
  <c r="O76" i="10"/>
  <c r="P76" i="10"/>
  <c r="Q76" i="10"/>
  <c r="R76" i="10"/>
  <c r="S76" i="10"/>
  <c r="T76" i="10"/>
  <c r="U76" i="10"/>
  <c r="V76" i="10"/>
  <c r="D77" i="10"/>
  <c r="E77" i="10"/>
  <c r="F77" i="10"/>
  <c r="G77" i="10"/>
  <c r="H77" i="10"/>
  <c r="I77" i="10"/>
  <c r="J77" i="10"/>
  <c r="K77" i="10"/>
  <c r="L77" i="10"/>
  <c r="M77" i="10"/>
  <c r="N77" i="10"/>
  <c r="O77" i="10"/>
  <c r="P77" i="10"/>
  <c r="Q77" i="10"/>
  <c r="R77" i="10"/>
  <c r="S77" i="10"/>
  <c r="T77" i="10"/>
  <c r="U77" i="10"/>
  <c r="V77" i="10"/>
  <c r="D78" i="10"/>
  <c r="E78" i="10"/>
  <c r="F78" i="10"/>
  <c r="G78" i="10"/>
  <c r="H78" i="10"/>
  <c r="I78" i="10"/>
  <c r="J78" i="10"/>
  <c r="K78" i="10"/>
  <c r="L78" i="10"/>
  <c r="M78" i="10"/>
  <c r="N78" i="10"/>
  <c r="O78" i="10"/>
  <c r="P78" i="10"/>
  <c r="Q78" i="10"/>
  <c r="R78" i="10"/>
  <c r="S78" i="10"/>
  <c r="T78" i="10"/>
  <c r="U78" i="10"/>
  <c r="V78" i="10"/>
  <c r="D79" i="10"/>
  <c r="E79" i="10"/>
  <c r="F79" i="10"/>
  <c r="G79" i="10"/>
  <c r="H79" i="10"/>
  <c r="I79" i="10"/>
  <c r="J79" i="10"/>
  <c r="K79" i="10"/>
  <c r="L79" i="10"/>
  <c r="M79" i="10"/>
  <c r="N79" i="10"/>
  <c r="O79" i="10"/>
  <c r="P79" i="10"/>
  <c r="Q79" i="10"/>
  <c r="R79" i="10"/>
  <c r="S79" i="10"/>
  <c r="T79" i="10"/>
  <c r="U79" i="10"/>
  <c r="V79" i="10"/>
  <c r="D80" i="10"/>
  <c r="E80" i="10"/>
  <c r="F80" i="10"/>
  <c r="G80" i="10"/>
  <c r="H80" i="10"/>
  <c r="I80" i="10"/>
  <c r="J80" i="10"/>
  <c r="K80" i="10"/>
  <c r="L80" i="10"/>
  <c r="M80" i="10"/>
  <c r="N80" i="10"/>
  <c r="O80" i="10"/>
  <c r="P80" i="10"/>
  <c r="Q80" i="10"/>
  <c r="R80" i="10"/>
  <c r="S80" i="10"/>
  <c r="T80" i="10"/>
  <c r="U80" i="10"/>
  <c r="V80" i="10"/>
  <c r="D81" i="10"/>
  <c r="E81" i="10"/>
  <c r="F81" i="10"/>
  <c r="G81" i="10"/>
  <c r="H81" i="10"/>
  <c r="I81" i="10"/>
  <c r="J81" i="10"/>
  <c r="K81" i="10"/>
  <c r="L81" i="10"/>
  <c r="M81" i="10"/>
  <c r="N81" i="10"/>
  <c r="O81" i="10"/>
  <c r="P81" i="10"/>
  <c r="Q81" i="10"/>
  <c r="R81" i="10"/>
  <c r="S81" i="10"/>
  <c r="T81" i="10"/>
  <c r="U81" i="10"/>
  <c r="V81" i="10"/>
  <c r="D82" i="10"/>
  <c r="E82" i="10"/>
  <c r="F82" i="10"/>
  <c r="G82" i="10"/>
  <c r="H82" i="10"/>
  <c r="I82" i="10"/>
  <c r="J82" i="10"/>
  <c r="K82" i="10"/>
  <c r="L82" i="10"/>
  <c r="M82" i="10"/>
  <c r="N82" i="10"/>
  <c r="O82" i="10"/>
  <c r="P82" i="10"/>
  <c r="Q82" i="10"/>
  <c r="R82" i="10"/>
  <c r="S82" i="10"/>
  <c r="T82" i="10"/>
  <c r="U82" i="10"/>
  <c r="V82" i="10"/>
  <c r="D83" i="10"/>
  <c r="E83" i="10"/>
  <c r="F83" i="10"/>
  <c r="G83" i="10"/>
  <c r="H83" i="10"/>
  <c r="I83" i="10"/>
  <c r="J83" i="10"/>
  <c r="K83" i="10"/>
  <c r="L83" i="10"/>
  <c r="M83" i="10"/>
  <c r="N83" i="10"/>
  <c r="O83" i="10"/>
  <c r="P83" i="10"/>
  <c r="Q83" i="10"/>
  <c r="R83" i="10"/>
  <c r="S83" i="10"/>
  <c r="T83" i="10"/>
  <c r="U83" i="10"/>
  <c r="V83" i="10"/>
  <c r="D84" i="10"/>
  <c r="E84" i="10"/>
  <c r="F84" i="10"/>
  <c r="G84" i="10"/>
  <c r="H84" i="10"/>
  <c r="I84" i="10"/>
  <c r="J84" i="10"/>
  <c r="K84" i="10"/>
  <c r="L84" i="10"/>
  <c r="M84" i="10"/>
  <c r="N84" i="10"/>
  <c r="O84" i="10"/>
  <c r="P84" i="10"/>
  <c r="Q84" i="10"/>
  <c r="R84" i="10"/>
  <c r="S84" i="10"/>
  <c r="T84" i="10"/>
  <c r="U84" i="10"/>
  <c r="V84" i="10"/>
  <c r="D85" i="10"/>
  <c r="E85" i="10"/>
  <c r="F85" i="10"/>
  <c r="G85" i="10"/>
  <c r="H85" i="10"/>
  <c r="I85" i="10"/>
  <c r="J85" i="10"/>
  <c r="K85" i="10"/>
  <c r="L85" i="10"/>
  <c r="M85" i="10"/>
  <c r="N85" i="10"/>
  <c r="O85" i="10"/>
  <c r="P85" i="10"/>
  <c r="Q85" i="10"/>
  <c r="R85" i="10"/>
  <c r="S85" i="10"/>
  <c r="T85" i="10"/>
  <c r="U85" i="10"/>
  <c r="V85" i="10"/>
  <c r="D86" i="10"/>
  <c r="E86" i="10"/>
  <c r="F86" i="10"/>
  <c r="G86" i="10"/>
  <c r="H86" i="10"/>
  <c r="I86" i="10"/>
  <c r="J86" i="10"/>
  <c r="K86" i="10"/>
  <c r="L86" i="10"/>
  <c r="M86" i="10"/>
  <c r="N86" i="10"/>
  <c r="O86" i="10"/>
  <c r="P86" i="10"/>
  <c r="Q86" i="10"/>
  <c r="R86" i="10"/>
  <c r="S86" i="10"/>
  <c r="T86" i="10"/>
  <c r="U86" i="10"/>
  <c r="V86" i="10"/>
  <c r="D87" i="10"/>
  <c r="E87" i="10"/>
  <c r="F87" i="10"/>
  <c r="G87" i="10"/>
  <c r="H87" i="10"/>
  <c r="I87" i="10"/>
  <c r="J87" i="10"/>
  <c r="K87" i="10"/>
  <c r="L87" i="10"/>
  <c r="M87" i="10"/>
  <c r="N87" i="10"/>
  <c r="O87" i="10"/>
  <c r="P87" i="10"/>
  <c r="Q87" i="10"/>
  <c r="R87" i="10"/>
  <c r="S87" i="10"/>
  <c r="T87" i="10"/>
  <c r="U87" i="10"/>
  <c r="V87" i="10"/>
  <c r="D88" i="10"/>
  <c r="E88" i="10"/>
  <c r="F88" i="10"/>
  <c r="G88" i="10"/>
  <c r="H88" i="10"/>
  <c r="I88" i="10"/>
  <c r="J88" i="10"/>
  <c r="K88" i="10"/>
  <c r="L88" i="10"/>
  <c r="M88" i="10"/>
  <c r="N88" i="10"/>
  <c r="O88" i="10"/>
  <c r="P88" i="10"/>
  <c r="Q88" i="10"/>
  <c r="R88" i="10"/>
  <c r="S88" i="10"/>
  <c r="T88" i="10"/>
  <c r="U88" i="10"/>
  <c r="V88" i="10"/>
  <c r="D89" i="10"/>
  <c r="E89" i="10"/>
  <c r="F89" i="10"/>
  <c r="G89" i="10"/>
  <c r="H89" i="10"/>
  <c r="I89" i="10"/>
  <c r="J89" i="10"/>
  <c r="K89" i="10"/>
  <c r="L89" i="10"/>
  <c r="M89" i="10"/>
  <c r="N89" i="10"/>
  <c r="O89" i="10"/>
  <c r="P89" i="10"/>
  <c r="Q89" i="10"/>
  <c r="R89" i="10"/>
  <c r="S89" i="10"/>
  <c r="T89" i="10"/>
  <c r="U89" i="10"/>
  <c r="V89" i="10"/>
  <c r="D90" i="10"/>
  <c r="E90" i="10"/>
  <c r="F90" i="10"/>
  <c r="G90" i="10"/>
  <c r="H90" i="10"/>
  <c r="I90" i="10"/>
  <c r="J90" i="10"/>
  <c r="K90" i="10"/>
  <c r="L90" i="10"/>
  <c r="M90" i="10"/>
  <c r="N90" i="10"/>
  <c r="O90" i="10"/>
  <c r="P90" i="10"/>
  <c r="Q90" i="10"/>
  <c r="R90" i="10"/>
  <c r="S90" i="10"/>
  <c r="T90" i="10"/>
  <c r="U90" i="10"/>
  <c r="V90" i="10"/>
  <c r="D91" i="10"/>
  <c r="E91" i="10"/>
  <c r="F91" i="10"/>
  <c r="G91" i="10"/>
  <c r="H91" i="10"/>
  <c r="I91" i="10"/>
  <c r="J91" i="10"/>
  <c r="K91" i="10"/>
  <c r="L91" i="10"/>
  <c r="M91" i="10"/>
  <c r="N91" i="10"/>
  <c r="O91" i="10"/>
  <c r="P91" i="10"/>
  <c r="Q91" i="10"/>
  <c r="R91" i="10"/>
  <c r="S91" i="10"/>
  <c r="T91" i="10"/>
  <c r="U91" i="10"/>
  <c r="V91" i="10"/>
  <c r="D92" i="10"/>
  <c r="E92" i="10"/>
  <c r="F92" i="10"/>
  <c r="G92" i="10"/>
  <c r="H92" i="10"/>
  <c r="I92" i="10"/>
  <c r="J92" i="10"/>
  <c r="K92" i="10"/>
  <c r="L92" i="10"/>
  <c r="M92" i="10"/>
  <c r="N92" i="10"/>
  <c r="O92" i="10"/>
  <c r="P92" i="10"/>
  <c r="Q92" i="10"/>
  <c r="R92" i="10"/>
  <c r="S92" i="10"/>
  <c r="T92" i="10"/>
  <c r="U92" i="10"/>
  <c r="V92" i="10"/>
  <c r="D93" i="10"/>
  <c r="E93" i="10"/>
  <c r="F93" i="10"/>
  <c r="G93" i="10"/>
  <c r="H93" i="10"/>
  <c r="I93" i="10"/>
  <c r="J93" i="10"/>
  <c r="K93" i="10"/>
  <c r="L93" i="10"/>
  <c r="M93" i="10"/>
  <c r="N93" i="10"/>
  <c r="O93" i="10"/>
  <c r="P93" i="10"/>
  <c r="Q93" i="10"/>
  <c r="R93" i="10"/>
  <c r="S93" i="10"/>
  <c r="T93" i="10"/>
  <c r="U93" i="10"/>
  <c r="V93" i="10"/>
  <c r="D94" i="10"/>
  <c r="E94" i="10"/>
  <c r="F94" i="10"/>
  <c r="G94" i="10"/>
  <c r="H94" i="10"/>
  <c r="I94" i="10"/>
  <c r="J94" i="10"/>
  <c r="K94" i="10"/>
  <c r="L94" i="10"/>
  <c r="M94" i="10"/>
  <c r="N94" i="10"/>
  <c r="O94" i="10"/>
  <c r="P94" i="10"/>
  <c r="Q94" i="10"/>
  <c r="R94" i="10"/>
  <c r="S94" i="10"/>
  <c r="T94" i="10"/>
  <c r="U94" i="10"/>
  <c r="V94" i="10"/>
  <c r="D95" i="10"/>
  <c r="E95" i="10"/>
  <c r="F95" i="10"/>
  <c r="G95" i="10"/>
  <c r="H95" i="10"/>
  <c r="I95" i="10"/>
  <c r="J95" i="10"/>
  <c r="K95" i="10"/>
  <c r="L95" i="10"/>
  <c r="M95" i="10"/>
  <c r="N95" i="10"/>
  <c r="O95" i="10"/>
  <c r="P95" i="10"/>
  <c r="Q95" i="10"/>
  <c r="R95" i="10"/>
  <c r="S95" i="10"/>
  <c r="T95" i="10"/>
  <c r="U95" i="10"/>
  <c r="V95" i="10"/>
  <c r="D96" i="10"/>
  <c r="E96" i="10"/>
  <c r="F96" i="10"/>
  <c r="G96" i="10"/>
  <c r="H96" i="10"/>
  <c r="I96" i="10"/>
  <c r="J96" i="10"/>
  <c r="K96" i="10"/>
  <c r="L96" i="10"/>
  <c r="M96" i="10"/>
  <c r="N96" i="10"/>
  <c r="O96" i="10"/>
  <c r="P96" i="10"/>
  <c r="Q96" i="10"/>
  <c r="R96" i="10"/>
  <c r="S96" i="10"/>
  <c r="T96" i="10"/>
  <c r="U96" i="10"/>
  <c r="V96" i="10"/>
  <c r="D97" i="10"/>
  <c r="E97" i="10"/>
  <c r="F97" i="10"/>
  <c r="G97" i="10"/>
  <c r="H97" i="10"/>
  <c r="I97" i="10"/>
  <c r="J97" i="10"/>
  <c r="K97" i="10"/>
  <c r="L97" i="10"/>
  <c r="M97" i="10"/>
  <c r="N97" i="10"/>
  <c r="O97" i="10"/>
  <c r="P97" i="10"/>
  <c r="Q97" i="10"/>
  <c r="R97" i="10"/>
  <c r="S97" i="10"/>
  <c r="T97" i="10"/>
  <c r="U97" i="10"/>
  <c r="V97" i="10"/>
  <c r="D98" i="10"/>
  <c r="E98" i="10"/>
  <c r="F98" i="10"/>
  <c r="G98" i="10"/>
  <c r="H98" i="10"/>
  <c r="I98" i="10"/>
  <c r="J98" i="10"/>
  <c r="K98" i="10"/>
  <c r="L98" i="10"/>
  <c r="M98" i="10"/>
  <c r="N98" i="10"/>
  <c r="O98" i="10"/>
  <c r="P98" i="10"/>
  <c r="Q98" i="10"/>
  <c r="R98" i="10"/>
  <c r="S98" i="10"/>
  <c r="T98" i="10"/>
  <c r="U98" i="10"/>
  <c r="V98" i="10"/>
  <c r="D99" i="10"/>
  <c r="E99" i="10"/>
  <c r="F99" i="10"/>
  <c r="G99" i="10"/>
  <c r="H99" i="10"/>
  <c r="I99" i="10"/>
  <c r="J99" i="10"/>
  <c r="K99" i="10"/>
  <c r="L99" i="10"/>
  <c r="M99" i="10"/>
  <c r="N99" i="10"/>
  <c r="O99" i="10"/>
  <c r="P99" i="10"/>
  <c r="Q99" i="10"/>
  <c r="R99" i="10"/>
  <c r="S99" i="10"/>
  <c r="T99" i="10"/>
  <c r="U99" i="10"/>
  <c r="V99" i="10"/>
  <c r="D100" i="10"/>
  <c r="E100" i="10"/>
  <c r="F100" i="10"/>
  <c r="G100" i="10"/>
  <c r="H100" i="10"/>
  <c r="I100" i="10"/>
  <c r="J100" i="10"/>
  <c r="K100" i="10"/>
  <c r="L100" i="10"/>
  <c r="M100" i="10"/>
  <c r="N100" i="10"/>
  <c r="O100" i="10"/>
  <c r="P100" i="10"/>
  <c r="Q100" i="10"/>
  <c r="R100" i="10"/>
  <c r="S100" i="10"/>
  <c r="T100" i="10"/>
  <c r="U100" i="10"/>
  <c r="V100" i="10"/>
  <c r="D101" i="10"/>
  <c r="E101" i="10"/>
  <c r="F101" i="10"/>
  <c r="G101" i="10"/>
  <c r="H101" i="10"/>
  <c r="I101" i="10"/>
  <c r="J101" i="10"/>
  <c r="K101" i="10"/>
  <c r="L101" i="10"/>
  <c r="M101" i="10"/>
  <c r="N101" i="10"/>
  <c r="O101" i="10"/>
  <c r="P101" i="10"/>
  <c r="Q101" i="10"/>
  <c r="R101" i="10"/>
  <c r="S101" i="10"/>
  <c r="T101" i="10"/>
  <c r="U101" i="10"/>
  <c r="V101" i="10"/>
  <c r="D102" i="10"/>
  <c r="E102" i="10"/>
  <c r="F102" i="10"/>
  <c r="G102" i="10"/>
  <c r="H102" i="10"/>
  <c r="I102" i="10"/>
  <c r="J102" i="10"/>
  <c r="K102" i="10"/>
  <c r="L102" i="10"/>
  <c r="M102" i="10"/>
  <c r="N102" i="10"/>
  <c r="O102" i="10"/>
  <c r="P102" i="10"/>
  <c r="Q102" i="10"/>
  <c r="R102" i="10"/>
  <c r="S102" i="10"/>
  <c r="T102" i="10"/>
  <c r="U102" i="10"/>
  <c r="V102" i="10"/>
  <c r="D103" i="10"/>
  <c r="E103" i="10"/>
  <c r="F103" i="10"/>
  <c r="G103" i="10"/>
  <c r="H103" i="10"/>
  <c r="I103" i="10"/>
  <c r="J103" i="10"/>
  <c r="K103" i="10"/>
  <c r="L103" i="10"/>
  <c r="M103" i="10"/>
  <c r="N103" i="10"/>
  <c r="O103" i="10"/>
  <c r="P103" i="10"/>
  <c r="Q103" i="10"/>
  <c r="R103" i="10"/>
  <c r="S103" i="10"/>
  <c r="T103" i="10"/>
  <c r="U103" i="10"/>
  <c r="V103" i="10"/>
  <c r="D104" i="10"/>
  <c r="E104" i="10"/>
  <c r="F104" i="10"/>
  <c r="G104" i="10"/>
  <c r="H104" i="10"/>
  <c r="I104" i="10"/>
  <c r="J104" i="10"/>
  <c r="K104" i="10"/>
  <c r="L104" i="10"/>
  <c r="M104" i="10"/>
  <c r="N104" i="10"/>
  <c r="O104" i="10"/>
  <c r="P104" i="10"/>
  <c r="Q104" i="10"/>
  <c r="R104" i="10"/>
  <c r="S104" i="10"/>
  <c r="T104" i="10"/>
  <c r="U104" i="10"/>
  <c r="V104" i="10"/>
  <c r="D105" i="10"/>
  <c r="E105" i="10"/>
  <c r="F105" i="10"/>
  <c r="G105" i="10"/>
  <c r="H105" i="10"/>
  <c r="I105" i="10"/>
  <c r="J105" i="10"/>
  <c r="K105" i="10"/>
  <c r="L105" i="10"/>
  <c r="M105" i="10"/>
  <c r="N105" i="10"/>
  <c r="O105" i="10"/>
  <c r="P105" i="10"/>
  <c r="Q105" i="10"/>
  <c r="R105" i="10"/>
  <c r="S105" i="10"/>
  <c r="T105" i="10"/>
  <c r="U105" i="10"/>
  <c r="V105" i="10"/>
  <c r="D106" i="10"/>
  <c r="E106" i="10"/>
  <c r="F106" i="10"/>
  <c r="G106" i="10"/>
  <c r="H106" i="10"/>
  <c r="I106" i="10"/>
  <c r="J106" i="10"/>
  <c r="K106" i="10"/>
  <c r="L106" i="10"/>
  <c r="M106" i="10"/>
  <c r="N106" i="10"/>
  <c r="O106" i="10"/>
  <c r="P106" i="10"/>
  <c r="Q106" i="10"/>
  <c r="R106" i="10"/>
  <c r="S106" i="10"/>
  <c r="T106" i="10"/>
  <c r="U106" i="10"/>
  <c r="V106" i="10"/>
  <c r="D107" i="10"/>
  <c r="E107" i="10"/>
  <c r="F107" i="10"/>
  <c r="G107" i="10"/>
  <c r="H107" i="10"/>
  <c r="I107" i="10"/>
  <c r="J107" i="10"/>
  <c r="K107" i="10"/>
  <c r="L107" i="10"/>
  <c r="M107" i="10"/>
  <c r="N107" i="10"/>
  <c r="O107" i="10"/>
  <c r="P107" i="10"/>
  <c r="Q107" i="10"/>
  <c r="R107" i="10"/>
  <c r="S107" i="10"/>
  <c r="T107" i="10"/>
  <c r="U107" i="10"/>
  <c r="V107" i="10"/>
  <c r="D108" i="10"/>
  <c r="E108" i="10"/>
  <c r="F108" i="10"/>
  <c r="G108" i="10"/>
  <c r="H108" i="10"/>
  <c r="I108" i="10"/>
  <c r="J108" i="10"/>
  <c r="K108" i="10"/>
  <c r="L108" i="10"/>
  <c r="M108" i="10"/>
  <c r="N108" i="10"/>
  <c r="O108" i="10"/>
  <c r="P108" i="10"/>
  <c r="Q108" i="10"/>
  <c r="R108" i="10"/>
  <c r="S108" i="10"/>
  <c r="T108" i="10"/>
  <c r="U108" i="10"/>
  <c r="V108" i="10"/>
  <c r="D109" i="10"/>
  <c r="E109" i="10"/>
  <c r="F109" i="10"/>
  <c r="G109" i="10"/>
  <c r="H109" i="10"/>
  <c r="I109" i="10"/>
  <c r="J109" i="10"/>
  <c r="K109" i="10"/>
  <c r="L109" i="10"/>
  <c r="M109" i="10"/>
  <c r="N109" i="10"/>
  <c r="O109" i="10"/>
  <c r="P109" i="10"/>
  <c r="Q109" i="10"/>
  <c r="R109" i="10"/>
  <c r="S109" i="10"/>
  <c r="T109" i="10"/>
  <c r="U109" i="10"/>
  <c r="V109" i="10"/>
  <c r="D110" i="10"/>
  <c r="E110" i="10"/>
  <c r="F110" i="10"/>
  <c r="G110" i="10"/>
  <c r="H110" i="10"/>
  <c r="I110" i="10"/>
  <c r="J110" i="10"/>
  <c r="K110" i="10"/>
  <c r="L110" i="10"/>
  <c r="M110" i="10"/>
  <c r="N110" i="10"/>
  <c r="O110" i="10"/>
  <c r="P110" i="10"/>
  <c r="Q110" i="10"/>
  <c r="R110" i="10"/>
  <c r="S110" i="10"/>
  <c r="T110" i="10"/>
  <c r="U110" i="10"/>
  <c r="V110" i="10"/>
  <c r="D111" i="10"/>
  <c r="E111" i="10"/>
  <c r="F111" i="10"/>
  <c r="G111" i="10"/>
  <c r="H111" i="10"/>
  <c r="I111" i="10"/>
  <c r="J111" i="10"/>
  <c r="K111" i="10"/>
  <c r="L111" i="10"/>
  <c r="M111" i="10"/>
  <c r="N111" i="10"/>
  <c r="O111" i="10"/>
  <c r="P111" i="10"/>
  <c r="Q111" i="10"/>
  <c r="R111" i="10"/>
  <c r="S111" i="10"/>
  <c r="T111" i="10"/>
  <c r="U111" i="10"/>
  <c r="V111" i="10"/>
  <c r="D112" i="10"/>
  <c r="E112" i="10"/>
  <c r="F112" i="10"/>
  <c r="G112" i="10"/>
  <c r="H112" i="10"/>
  <c r="I112" i="10"/>
  <c r="J112" i="10"/>
  <c r="K112" i="10"/>
  <c r="L112" i="10"/>
  <c r="M112" i="10"/>
  <c r="N112" i="10"/>
  <c r="O112" i="10"/>
  <c r="P112" i="10"/>
  <c r="Q112" i="10"/>
  <c r="R112" i="10"/>
  <c r="S112" i="10"/>
  <c r="T112" i="10"/>
  <c r="U112" i="10"/>
  <c r="V112" i="10"/>
  <c r="D113" i="10"/>
  <c r="E113" i="10"/>
  <c r="F113" i="10"/>
  <c r="G113" i="10"/>
  <c r="H113" i="10"/>
  <c r="I113" i="10"/>
  <c r="J113" i="10"/>
  <c r="K113" i="10"/>
  <c r="L113" i="10"/>
  <c r="M113" i="10"/>
  <c r="N113" i="10"/>
  <c r="O113" i="10"/>
  <c r="P113" i="10"/>
  <c r="Q113" i="10"/>
  <c r="R113" i="10"/>
  <c r="S113" i="10"/>
  <c r="T113" i="10"/>
  <c r="U113" i="10"/>
  <c r="V113" i="10"/>
  <c r="D114" i="10"/>
  <c r="E114" i="10"/>
  <c r="F114" i="10"/>
  <c r="G114" i="10"/>
  <c r="H114" i="10"/>
  <c r="I114" i="10"/>
  <c r="J114" i="10"/>
  <c r="K114" i="10"/>
  <c r="L114" i="10"/>
  <c r="M114" i="10"/>
  <c r="N114" i="10"/>
  <c r="O114" i="10"/>
  <c r="P114" i="10"/>
  <c r="Q114" i="10"/>
  <c r="R114" i="10"/>
  <c r="S114" i="10"/>
  <c r="T114" i="10"/>
  <c r="U114" i="10"/>
  <c r="V114" i="10"/>
  <c r="D115" i="10"/>
  <c r="E115" i="10"/>
  <c r="F115" i="10"/>
  <c r="G115" i="10"/>
  <c r="H115" i="10"/>
  <c r="I115" i="10"/>
  <c r="J115" i="10"/>
  <c r="K115" i="10"/>
  <c r="L115" i="10"/>
  <c r="M115" i="10"/>
  <c r="N115" i="10"/>
  <c r="O115" i="10"/>
  <c r="P115" i="10"/>
  <c r="Q115" i="10"/>
  <c r="R115" i="10"/>
  <c r="S115" i="10"/>
  <c r="T115" i="10"/>
  <c r="U115" i="10"/>
  <c r="V115" i="10"/>
  <c r="D116" i="10"/>
  <c r="E116" i="10"/>
  <c r="F116" i="10"/>
  <c r="G116" i="10"/>
  <c r="H116" i="10"/>
  <c r="I116" i="10"/>
  <c r="J116" i="10"/>
  <c r="K116" i="10"/>
  <c r="L116" i="10"/>
  <c r="M116" i="10"/>
  <c r="N116" i="10"/>
  <c r="O116" i="10"/>
  <c r="P116" i="10"/>
  <c r="Q116" i="10"/>
  <c r="R116" i="10"/>
  <c r="S116" i="10"/>
  <c r="T116" i="10"/>
  <c r="U116" i="10"/>
  <c r="V116" i="10"/>
  <c r="D117" i="10"/>
  <c r="E117" i="10"/>
  <c r="F117" i="10"/>
  <c r="G117" i="10"/>
  <c r="H117" i="10"/>
  <c r="I117" i="10"/>
  <c r="J117" i="10"/>
  <c r="K117" i="10"/>
  <c r="L117" i="10"/>
  <c r="M117" i="10"/>
  <c r="N117" i="10"/>
  <c r="O117" i="10"/>
  <c r="P117" i="10"/>
  <c r="Q117" i="10"/>
  <c r="R117" i="10"/>
  <c r="S117" i="10"/>
  <c r="T117" i="10"/>
  <c r="U117" i="10"/>
  <c r="V117" i="10"/>
  <c r="D11" i="10"/>
  <c r="E11" i="10"/>
  <c r="F11" i="10"/>
  <c r="G11" i="10"/>
  <c r="H11" i="10"/>
  <c r="I11" i="10"/>
  <c r="J11" i="10"/>
  <c r="K11" i="10"/>
  <c r="L11" i="10"/>
  <c r="M11" i="10"/>
  <c r="N11" i="10"/>
  <c r="O11" i="10"/>
  <c r="P11" i="10"/>
  <c r="Q11" i="10"/>
  <c r="R11" i="10"/>
  <c r="S11" i="10"/>
  <c r="T11" i="10"/>
  <c r="U11" i="10"/>
  <c r="V11" i="10"/>
  <c r="E528" i="1"/>
  <c r="F528" i="1"/>
  <c r="G528" i="1"/>
  <c r="H528" i="1"/>
  <c r="E527" i="1"/>
  <c r="F527" i="1"/>
  <c r="G527" i="1"/>
  <c r="H527" i="1"/>
  <c r="E526" i="1"/>
  <c r="F526" i="1"/>
  <c r="G526" i="1"/>
  <c r="H526" i="1"/>
  <c r="E525" i="1"/>
  <c r="F525" i="1"/>
  <c r="G525" i="1"/>
  <c r="H525" i="1"/>
  <c r="E524" i="1"/>
  <c r="F524" i="1"/>
  <c r="G524" i="1"/>
  <c r="H524" i="1"/>
  <c r="E523" i="1"/>
  <c r="F523" i="1"/>
  <c r="G523" i="1"/>
  <c r="H523" i="1"/>
  <c r="E522" i="1"/>
  <c r="F522" i="1"/>
  <c r="G522" i="1"/>
  <c r="H522" i="1"/>
  <c r="E521" i="1"/>
  <c r="F521" i="1"/>
  <c r="G521" i="1"/>
  <c r="H521" i="1"/>
  <c r="E520" i="1"/>
  <c r="F520" i="1"/>
  <c r="G520" i="1"/>
  <c r="H520" i="1"/>
  <c r="E519" i="1"/>
  <c r="F519" i="1"/>
  <c r="G519" i="1"/>
  <c r="H519" i="1"/>
  <c r="E518" i="1"/>
  <c r="F518" i="1"/>
  <c r="G518" i="1"/>
  <c r="H518" i="1"/>
  <c r="E517" i="1"/>
  <c r="F517" i="1"/>
  <c r="G517" i="1"/>
  <c r="H517" i="1"/>
  <c r="E516" i="1"/>
  <c r="F516" i="1"/>
  <c r="G516" i="1"/>
  <c r="H516" i="1"/>
  <c r="E515" i="1"/>
  <c r="F515" i="1"/>
  <c r="G515" i="1"/>
  <c r="H515" i="1"/>
  <c r="E514" i="1"/>
  <c r="F514" i="1"/>
  <c r="G514" i="1"/>
  <c r="H514" i="1"/>
  <c r="E513" i="1"/>
  <c r="F513" i="1"/>
  <c r="G513" i="1"/>
  <c r="H513" i="1"/>
  <c r="E512" i="1"/>
  <c r="F512" i="1"/>
  <c r="G512" i="1"/>
  <c r="H512" i="1"/>
  <c r="E511" i="1"/>
  <c r="F511" i="1"/>
  <c r="G511" i="1"/>
  <c r="H511" i="1"/>
  <c r="E510" i="1"/>
  <c r="F510" i="1"/>
  <c r="G510" i="1"/>
  <c r="H510" i="1"/>
  <c r="E509" i="1"/>
  <c r="F509" i="1"/>
  <c r="G509" i="1"/>
  <c r="H509" i="1"/>
  <c r="E508" i="1"/>
  <c r="F508" i="1"/>
  <c r="G508" i="1"/>
  <c r="H508" i="1"/>
  <c r="E507" i="1"/>
  <c r="F507" i="1"/>
  <c r="G507" i="1"/>
  <c r="H507" i="1"/>
  <c r="E506" i="1"/>
  <c r="F506" i="1"/>
  <c r="G506" i="1"/>
  <c r="H506" i="1"/>
  <c r="E505" i="1"/>
  <c r="F505" i="1"/>
  <c r="G505" i="1"/>
  <c r="H505" i="1"/>
  <c r="E504" i="1"/>
  <c r="F504" i="1"/>
  <c r="G504" i="1"/>
  <c r="H504" i="1"/>
  <c r="E503" i="1"/>
  <c r="F503" i="1"/>
  <c r="G503" i="1"/>
  <c r="H503" i="1"/>
  <c r="E502" i="1"/>
  <c r="F502" i="1"/>
  <c r="G502" i="1"/>
  <c r="H502" i="1"/>
  <c r="E501" i="1"/>
  <c r="F501" i="1"/>
  <c r="G501" i="1"/>
  <c r="H501" i="1"/>
  <c r="E500" i="1"/>
  <c r="F500" i="1"/>
  <c r="G500" i="1"/>
  <c r="H500" i="1"/>
  <c r="E499" i="1"/>
  <c r="F499" i="1"/>
  <c r="G499" i="1"/>
  <c r="H499" i="1"/>
  <c r="E498" i="1"/>
  <c r="F498" i="1"/>
  <c r="G498" i="1"/>
  <c r="H498" i="1"/>
  <c r="E497" i="1"/>
  <c r="F497" i="1"/>
  <c r="G497" i="1"/>
  <c r="H497" i="1"/>
  <c r="E496" i="1"/>
  <c r="F496" i="1"/>
  <c r="G496" i="1"/>
  <c r="H496" i="1"/>
  <c r="E495" i="1"/>
  <c r="F495" i="1"/>
  <c r="G495" i="1"/>
  <c r="H495" i="1"/>
  <c r="E494" i="1"/>
  <c r="F494" i="1"/>
  <c r="G494" i="1"/>
  <c r="H494" i="1"/>
  <c r="E493" i="1"/>
  <c r="F493" i="1"/>
  <c r="G493" i="1"/>
  <c r="H493" i="1"/>
  <c r="E492" i="1"/>
  <c r="F492" i="1"/>
  <c r="G492" i="1"/>
  <c r="H492" i="1"/>
  <c r="E491" i="1"/>
  <c r="F491" i="1"/>
  <c r="G491" i="1"/>
  <c r="H491" i="1"/>
  <c r="E490" i="1"/>
  <c r="F490" i="1"/>
  <c r="G490" i="1"/>
  <c r="H490" i="1"/>
  <c r="E489" i="1"/>
  <c r="F489" i="1"/>
  <c r="G489" i="1"/>
  <c r="H489" i="1"/>
  <c r="E488" i="1"/>
  <c r="F488" i="1"/>
  <c r="G488" i="1"/>
  <c r="H488" i="1"/>
  <c r="E487" i="1"/>
  <c r="F487" i="1"/>
  <c r="G487" i="1"/>
  <c r="H487" i="1"/>
  <c r="E486" i="1"/>
  <c r="F486" i="1"/>
  <c r="G486" i="1"/>
  <c r="H486" i="1"/>
  <c r="E485" i="1"/>
  <c r="F485" i="1"/>
  <c r="G485" i="1"/>
  <c r="H485" i="1"/>
  <c r="E484" i="1"/>
  <c r="F484" i="1"/>
  <c r="G484" i="1"/>
  <c r="H484" i="1"/>
  <c r="E483" i="1"/>
  <c r="F483" i="1"/>
  <c r="G483" i="1"/>
  <c r="H483" i="1"/>
  <c r="E482" i="1"/>
  <c r="F482" i="1"/>
  <c r="G482" i="1"/>
  <c r="H482" i="1"/>
  <c r="E481" i="1"/>
  <c r="F481" i="1"/>
  <c r="G481" i="1"/>
  <c r="H481" i="1"/>
  <c r="E480" i="1"/>
  <c r="F480" i="1"/>
  <c r="G480" i="1"/>
  <c r="H480" i="1"/>
  <c r="E479" i="1"/>
  <c r="F479" i="1"/>
  <c r="G479" i="1"/>
  <c r="H479" i="1"/>
  <c r="E478" i="1"/>
  <c r="F478" i="1"/>
  <c r="G478" i="1"/>
  <c r="H478" i="1"/>
  <c r="E477" i="1"/>
  <c r="F477" i="1"/>
  <c r="G477" i="1"/>
  <c r="H477" i="1"/>
  <c r="E476" i="1"/>
  <c r="F476" i="1"/>
  <c r="G476" i="1"/>
  <c r="H476" i="1"/>
  <c r="E475" i="1"/>
  <c r="F475" i="1"/>
  <c r="G475" i="1"/>
  <c r="H475" i="1"/>
  <c r="E474" i="1"/>
  <c r="F474" i="1"/>
  <c r="G474" i="1"/>
  <c r="H474" i="1"/>
  <c r="E473" i="1"/>
  <c r="F473" i="1"/>
  <c r="G473" i="1"/>
  <c r="H473" i="1"/>
  <c r="E472" i="1"/>
  <c r="F472" i="1"/>
  <c r="G472" i="1"/>
  <c r="H472" i="1"/>
  <c r="E471" i="1"/>
  <c r="F471" i="1"/>
  <c r="G471" i="1"/>
  <c r="H471" i="1"/>
  <c r="E470" i="1"/>
  <c r="F470" i="1"/>
  <c r="G470" i="1"/>
  <c r="H470" i="1"/>
  <c r="E469" i="1"/>
  <c r="F469" i="1"/>
  <c r="G469" i="1"/>
  <c r="H469" i="1"/>
  <c r="E468" i="1"/>
  <c r="F468" i="1"/>
  <c r="G468" i="1"/>
  <c r="H468" i="1"/>
  <c r="E467" i="1"/>
  <c r="F467" i="1"/>
  <c r="G467" i="1"/>
  <c r="H467" i="1"/>
  <c r="E466" i="1"/>
  <c r="F466" i="1"/>
  <c r="G466" i="1"/>
  <c r="H466" i="1"/>
  <c r="E465" i="1"/>
  <c r="F465" i="1"/>
  <c r="G465" i="1"/>
  <c r="H465" i="1"/>
  <c r="E464" i="1"/>
  <c r="F464" i="1"/>
  <c r="G464" i="1"/>
  <c r="H464" i="1"/>
  <c r="E463" i="1"/>
  <c r="F463" i="1"/>
  <c r="G463" i="1"/>
  <c r="H463" i="1"/>
  <c r="E462" i="1"/>
  <c r="F462" i="1"/>
  <c r="G462" i="1"/>
  <c r="H462" i="1"/>
  <c r="E461" i="1"/>
  <c r="F461" i="1"/>
  <c r="G461" i="1"/>
  <c r="H461" i="1"/>
  <c r="E460" i="1"/>
  <c r="F460" i="1"/>
  <c r="G460" i="1"/>
  <c r="H460" i="1"/>
  <c r="E459" i="1"/>
  <c r="F459" i="1"/>
  <c r="G459" i="1"/>
  <c r="H459" i="1"/>
  <c r="E458" i="1"/>
  <c r="F458" i="1"/>
  <c r="G458" i="1"/>
  <c r="H458" i="1"/>
  <c r="E457" i="1"/>
  <c r="F457" i="1"/>
  <c r="G457" i="1"/>
  <c r="H457" i="1"/>
  <c r="E456" i="1"/>
  <c r="F456" i="1"/>
  <c r="G456" i="1"/>
  <c r="H456" i="1"/>
  <c r="E455" i="1"/>
  <c r="F455" i="1"/>
  <c r="G455" i="1"/>
  <c r="H455" i="1"/>
  <c r="E454" i="1"/>
  <c r="F454" i="1"/>
  <c r="G454" i="1"/>
  <c r="H454" i="1"/>
  <c r="E453" i="1"/>
  <c r="F453" i="1"/>
  <c r="G453" i="1"/>
  <c r="H453" i="1"/>
  <c r="E452" i="1"/>
  <c r="F452" i="1"/>
  <c r="G452" i="1"/>
  <c r="H452" i="1"/>
  <c r="E451" i="1"/>
  <c r="F451" i="1"/>
  <c r="G451" i="1"/>
  <c r="H451" i="1"/>
  <c r="E450" i="1"/>
  <c r="F450" i="1"/>
  <c r="G450" i="1"/>
  <c r="H450" i="1"/>
  <c r="E449" i="1"/>
  <c r="F449" i="1"/>
  <c r="G449" i="1"/>
  <c r="H449" i="1"/>
  <c r="E448" i="1"/>
  <c r="F448" i="1"/>
  <c r="G448" i="1"/>
  <c r="H448" i="1"/>
  <c r="E447" i="1"/>
  <c r="F447" i="1"/>
  <c r="G447" i="1"/>
  <c r="H447" i="1"/>
  <c r="E446" i="1"/>
  <c r="F446" i="1"/>
  <c r="G446" i="1"/>
  <c r="H446" i="1"/>
  <c r="E445" i="1"/>
  <c r="F445" i="1"/>
  <c r="G445" i="1"/>
  <c r="H445" i="1"/>
  <c r="E444" i="1"/>
  <c r="F444" i="1"/>
  <c r="G444" i="1"/>
  <c r="H444" i="1"/>
  <c r="E443" i="1"/>
  <c r="F443" i="1"/>
  <c r="G443" i="1"/>
  <c r="H443" i="1"/>
  <c r="E442" i="1"/>
  <c r="F442" i="1"/>
  <c r="G442" i="1"/>
  <c r="H442" i="1"/>
  <c r="E441" i="1"/>
  <c r="F441" i="1"/>
  <c r="G441" i="1"/>
  <c r="H441" i="1"/>
  <c r="E440" i="1"/>
  <c r="F440" i="1"/>
  <c r="G440" i="1"/>
  <c r="H440" i="1"/>
  <c r="E439" i="1"/>
  <c r="F439" i="1"/>
  <c r="G439" i="1"/>
  <c r="H439" i="1"/>
  <c r="E438" i="1"/>
  <c r="F438" i="1"/>
  <c r="G438" i="1"/>
  <c r="H438" i="1"/>
  <c r="E437" i="1"/>
  <c r="F437" i="1"/>
  <c r="G437" i="1"/>
  <c r="H437" i="1"/>
  <c r="E436" i="1"/>
  <c r="F436" i="1"/>
  <c r="G436" i="1"/>
  <c r="H436" i="1"/>
  <c r="E435" i="1"/>
  <c r="F435" i="1"/>
  <c r="G435" i="1"/>
  <c r="H435" i="1"/>
  <c r="E434" i="1"/>
  <c r="F434" i="1"/>
  <c r="G434" i="1"/>
  <c r="H434" i="1"/>
  <c r="E433" i="1"/>
  <c r="F433" i="1"/>
  <c r="G433" i="1"/>
  <c r="H433" i="1"/>
  <c r="E432" i="1"/>
  <c r="F432" i="1"/>
  <c r="G432" i="1"/>
  <c r="H432" i="1"/>
  <c r="E431" i="1"/>
  <c r="F431" i="1"/>
  <c r="G431" i="1"/>
  <c r="H431" i="1"/>
  <c r="E430" i="1"/>
  <c r="F430" i="1"/>
  <c r="G430" i="1"/>
  <c r="H430" i="1"/>
  <c r="E429" i="1"/>
  <c r="F429" i="1"/>
  <c r="G429" i="1"/>
  <c r="H429" i="1"/>
  <c r="E428" i="1"/>
  <c r="F428" i="1"/>
  <c r="G428" i="1"/>
  <c r="H428" i="1"/>
  <c r="E427" i="1"/>
  <c r="F427" i="1"/>
  <c r="G427" i="1"/>
  <c r="H427" i="1"/>
  <c r="E426" i="1"/>
  <c r="F426" i="1"/>
  <c r="G426" i="1"/>
  <c r="H426" i="1"/>
  <c r="E425" i="1"/>
  <c r="F425" i="1"/>
  <c r="G425" i="1"/>
  <c r="H425" i="1"/>
  <c r="E424" i="1"/>
  <c r="F424" i="1"/>
  <c r="G424" i="1"/>
  <c r="H424" i="1"/>
  <c r="E423" i="1"/>
  <c r="F423" i="1"/>
  <c r="G423" i="1"/>
  <c r="H423" i="1"/>
  <c r="E422" i="1"/>
  <c r="F422" i="1"/>
  <c r="G422" i="1"/>
  <c r="H422" i="1"/>
  <c r="E421" i="1"/>
  <c r="F421" i="1"/>
  <c r="G421" i="1"/>
  <c r="H421" i="1"/>
  <c r="E420" i="1"/>
  <c r="F420" i="1"/>
  <c r="G420" i="1"/>
  <c r="H420" i="1"/>
  <c r="E419" i="1"/>
  <c r="F419" i="1"/>
  <c r="G419" i="1"/>
  <c r="H419" i="1"/>
  <c r="E418" i="1"/>
  <c r="F418" i="1"/>
  <c r="G418" i="1"/>
  <c r="H418" i="1"/>
  <c r="E417" i="1"/>
  <c r="F417" i="1"/>
  <c r="G417" i="1"/>
  <c r="H417" i="1"/>
  <c r="E416" i="1"/>
  <c r="F416" i="1"/>
  <c r="G416" i="1"/>
  <c r="H416" i="1"/>
  <c r="E415" i="1"/>
  <c r="F415" i="1"/>
  <c r="G415" i="1"/>
  <c r="H415" i="1"/>
  <c r="E414" i="1"/>
  <c r="F414" i="1"/>
  <c r="G414" i="1"/>
  <c r="H414" i="1"/>
  <c r="E413" i="1"/>
  <c r="F413" i="1"/>
  <c r="G413" i="1"/>
  <c r="H413" i="1"/>
  <c r="E412" i="1"/>
  <c r="F412" i="1"/>
  <c r="G412" i="1"/>
  <c r="H412" i="1"/>
  <c r="E411" i="1"/>
  <c r="F411" i="1"/>
  <c r="G411" i="1"/>
  <c r="H411" i="1"/>
  <c r="E410" i="1"/>
  <c r="F410" i="1"/>
  <c r="G410" i="1"/>
  <c r="H410" i="1"/>
  <c r="E409" i="1"/>
  <c r="F409" i="1"/>
  <c r="G409" i="1"/>
  <c r="H409" i="1"/>
  <c r="E408" i="1"/>
  <c r="F408" i="1"/>
  <c r="G408" i="1"/>
  <c r="H408" i="1"/>
  <c r="E407" i="1"/>
  <c r="F407" i="1"/>
  <c r="G407" i="1"/>
  <c r="H407" i="1"/>
  <c r="E406" i="1"/>
  <c r="F406" i="1"/>
  <c r="G406" i="1"/>
  <c r="H406" i="1"/>
  <c r="E405" i="1"/>
  <c r="F405" i="1"/>
  <c r="G405" i="1"/>
  <c r="H405" i="1"/>
  <c r="E404" i="1"/>
  <c r="F404" i="1"/>
  <c r="G404" i="1"/>
  <c r="H404" i="1"/>
  <c r="E403" i="1"/>
  <c r="F403" i="1"/>
  <c r="G403" i="1"/>
  <c r="H403" i="1"/>
  <c r="E402" i="1"/>
  <c r="F402" i="1"/>
  <c r="G402" i="1"/>
  <c r="H402" i="1"/>
  <c r="E401" i="1"/>
  <c r="F401" i="1"/>
  <c r="G401" i="1"/>
  <c r="H401" i="1"/>
  <c r="E400" i="1"/>
  <c r="F400" i="1"/>
  <c r="G400" i="1"/>
  <c r="H400" i="1"/>
  <c r="E399" i="1"/>
  <c r="F399" i="1"/>
  <c r="G399" i="1"/>
  <c r="H399" i="1"/>
  <c r="E398" i="1"/>
  <c r="F398" i="1"/>
  <c r="G398" i="1"/>
  <c r="H398" i="1"/>
  <c r="E397" i="1"/>
  <c r="F397" i="1"/>
  <c r="G397" i="1"/>
  <c r="H397" i="1"/>
  <c r="E396" i="1"/>
  <c r="F396" i="1"/>
  <c r="G396" i="1"/>
  <c r="H396" i="1"/>
  <c r="E395" i="1"/>
  <c r="F395" i="1"/>
  <c r="G395" i="1"/>
  <c r="H395" i="1"/>
  <c r="E394" i="1"/>
  <c r="F394" i="1"/>
  <c r="G394" i="1"/>
  <c r="H394" i="1"/>
  <c r="E393" i="1"/>
  <c r="F393" i="1"/>
  <c r="G393" i="1"/>
  <c r="H393" i="1"/>
  <c r="E392" i="1"/>
  <c r="F392" i="1"/>
  <c r="G392" i="1"/>
  <c r="H392" i="1"/>
  <c r="E391" i="1"/>
  <c r="F391" i="1"/>
  <c r="G391" i="1"/>
  <c r="H391" i="1"/>
  <c r="E390" i="1"/>
  <c r="F390" i="1"/>
  <c r="G390" i="1"/>
  <c r="H390" i="1"/>
  <c r="E389" i="1"/>
  <c r="F389" i="1"/>
  <c r="G389" i="1"/>
  <c r="H389" i="1"/>
  <c r="E388" i="1"/>
  <c r="F388" i="1"/>
  <c r="G388" i="1"/>
  <c r="H388" i="1"/>
  <c r="E387" i="1"/>
  <c r="F387" i="1"/>
  <c r="G387" i="1"/>
  <c r="H387" i="1"/>
  <c r="E386" i="1"/>
  <c r="F386" i="1"/>
  <c r="G386" i="1"/>
  <c r="H386" i="1"/>
  <c r="E385" i="1"/>
  <c r="F385" i="1"/>
  <c r="G385" i="1"/>
  <c r="H385" i="1"/>
  <c r="E384" i="1"/>
  <c r="F384" i="1"/>
  <c r="G384" i="1"/>
  <c r="H384" i="1"/>
  <c r="E383" i="1"/>
  <c r="F383" i="1"/>
  <c r="G383" i="1"/>
  <c r="H383" i="1"/>
  <c r="E382" i="1"/>
  <c r="F382" i="1"/>
  <c r="G382" i="1"/>
  <c r="H382" i="1"/>
  <c r="E381" i="1"/>
  <c r="F381" i="1"/>
  <c r="G381" i="1"/>
  <c r="H381" i="1"/>
  <c r="E380" i="1"/>
  <c r="F380" i="1"/>
  <c r="G380" i="1"/>
  <c r="H380" i="1"/>
  <c r="E379" i="1"/>
  <c r="F379" i="1"/>
  <c r="G379" i="1"/>
  <c r="H379" i="1"/>
  <c r="E378" i="1"/>
  <c r="F378" i="1"/>
  <c r="G378" i="1"/>
  <c r="H378" i="1"/>
  <c r="E377" i="1"/>
  <c r="F377" i="1"/>
  <c r="G377" i="1"/>
  <c r="H377" i="1"/>
  <c r="E376" i="1"/>
  <c r="F376" i="1"/>
  <c r="G376" i="1"/>
  <c r="H376" i="1"/>
  <c r="E375" i="1"/>
  <c r="F375" i="1"/>
  <c r="G375" i="1"/>
  <c r="H375" i="1"/>
  <c r="E374" i="1"/>
  <c r="F374" i="1"/>
  <c r="G374" i="1"/>
  <c r="H374" i="1"/>
  <c r="E373" i="1"/>
  <c r="F373" i="1"/>
  <c r="G373" i="1"/>
  <c r="H373" i="1"/>
  <c r="E372" i="1"/>
  <c r="F372" i="1"/>
  <c r="G372" i="1"/>
  <c r="H372" i="1"/>
  <c r="E371" i="1"/>
  <c r="F371" i="1"/>
  <c r="G371" i="1"/>
  <c r="H371" i="1"/>
  <c r="E370" i="1"/>
  <c r="F370" i="1"/>
  <c r="G370" i="1"/>
  <c r="H370" i="1"/>
  <c r="E369" i="1"/>
  <c r="F369" i="1"/>
  <c r="G369" i="1"/>
  <c r="H369" i="1"/>
  <c r="E368" i="1"/>
  <c r="F368" i="1"/>
  <c r="G368" i="1"/>
  <c r="H368" i="1"/>
  <c r="E367" i="1"/>
  <c r="F367" i="1"/>
  <c r="G367" i="1"/>
  <c r="H367" i="1"/>
  <c r="E366" i="1"/>
  <c r="F366" i="1"/>
  <c r="G366" i="1"/>
  <c r="H366" i="1"/>
  <c r="E365" i="1"/>
  <c r="F365" i="1"/>
  <c r="G365" i="1"/>
  <c r="H365" i="1"/>
  <c r="E364" i="1"/>
  <c r="F364" i="1"/>
  <c r="G364" i="1"/>
  <c r="H364" i="1"/>
  <c r="E363" i="1"/>
  <c r="F363" i="1"/>
  <c r="G363" i="1"/>
  <c r="H363" i="1"/>
  <c r="E362" i="1"/>
  <c r="F362" i="1"/>
  <c r="G362" i="1"/>
  <c r="H362" i="1"/>
  <c r="E361" i="1"/>
  <c r="F361" i="1"/>
  <c r="G361" i="1"/>
  <c r="H361" i="1"/>
  <c r="E360" i="1"/>
  <c r="F360" i="1"/>
  <c r="G360" i="1"/>
  <c r="H360" i="1"/>
  <c r="E359" i="1"/>
  <c r="F359" i="1"/>
  <c r="G359" i="1"/>
  <c r="H359" i="1"/>
  <c r="E358" i="1"/>
  <c r="F358" i="1"/>
  <c r="G358" i="1"/>
  <c r="H358" i="1"/>
  <c r="E357" i="1"/>
  <c r="F357" i="1"/>
  <c r="G357" i="1"/>
  <c r="H357" i="1"/>
  <c r="E356" i="1"/>
  <c r="F356" i="1"/>
  <c r="G356" i="1"/>
  <c r="H356" i="1"/>
  <c r="E355" i="1"/>
  <c r="F355" i="1"/>
  <c r="G355" i="1"/>
  <c r="H355" i="1"/>
  <c r="E354" i="1"/>
  <c r="F354" i="1"/>
  <c r="G354" i="1"/>
  <c r="H354" i="1"/>
  <c r="E353" i="1"/>
  <c r="F353" i="1"/>
  <c r="G353" i="1"/>
  <c r="H353" i="1"/>
  <c r="E352" i="1"/>
  <c r="F352" i="1"/>
  <c r="G352" i="1"/>
  <c r="H352" i="1"/>
  <c r="E351" i="1"/>
  <c r="F351" i="1"/>
  <c r="G351" i="1"/>
  <c r="H351" i="1"/>
  <c r="E350" i="1"/>
  <c r="F350" i="1"/>
  <c r="G350" i="1"/>
  <c r="H350" i="1"/>
  <c r="E349" i="1"/>
  <c r="F349" i="1"/>
  <c r="G349" i="1"/>
  <c r="H349" i="1"/>
  <c r="E348" i="1"/>
  <c r="F348" i="1"/>
  <c r="G348" i="1"/>
  <c r="H348" i="1"/>
  <c r="E347" i="1"/>
  <c r="F347" i="1"/>
  <c r="G347" i="1"/>
  <c r="H347" i="1"/>
  <c r="E346" i="1"/>
  <c r="F346" i="1"/>
  <c r="G346" i="1"/>
  <c r="H346" i="1"/>
  <c r="E345" i="1"/>
  <c r="F345" i="1"/>
  <c r="G345" i="1"/>
  <c r="H345" i="1"/>
  <c r="E344" i="1"/>
  <c r="F344" i="1"/>
  <c r="G344" i="1"/>
  <c r="H344" i="1"/>
  <c r="E343" i="1"/>
  <c r="F343" i="1"/>
  <c r="G343" i="1"/>
  <c r="H343" i="1"/>
  <c r="E342" i="1"/>
  <c r="F342" i="1"/>
  <c r="G342" i="1"/>
  <c r="H342" i="1"/>
  <c r="E341" i="1"/>
  <c r="F341" i="1"/>
  <c r="G341" i="1"/>
  <c r="H341" i="1"/>
  <c r="E340" i="1"/>
  <c r="F340" i="1"/>
  <c r="G340" i="1"/>
  <c r="H340" i="1"/>
  <c r="E339" i="1"/>
  <c r="F339" i="1"/>
  <c r="G339" i="1"/>
  <c r="H339" i="1"/>
  <c r="E338" i="1"/>
  <c r="F338" i="1"/>
  <c r="G338" i="1"/>
  <c r="H338" i="1"/>
  <c r="E337" i="1"/>
  <c r="F337" i="1"/>
  <c r="G337" i="1"/>
  <c r="H337" i="1"/>
  <c r="E336" i="1"/>
  <c r="F336" i="1"/>
  <c r="G336" i="1"/>
  <c r="H336" i="1"/>
  <c r="E335" i="1"/>
  <c r="F335" i="1"/>
  <c r="G335" i="1"/>
  <c r="H335" i="1"/>
  <c r="E334" i="1"/>
  <c r="F334" i="1"/>
  <c r="G334" i="1"/>
  <c r="H334" i="1"/>
  <c r="E333" i="1"/>
  <c r="F333" i="1"/>
  <c r="G333" i="1"/>
  <c r="H333" i="1"/>
  <c r="E332" i="1"/>
  <c r="F332" i="1"/>
  <c r="G332" i="1"/>
  <c r="H332" i="1"/>
  <c r="E331" i="1"/>
  <c r="F331" i="1"/>
  <c r="G331" i="1"/>
  <c r="H331" i="1"/>
  <c r="E330" i="1"/>
  <c r="F330" i="1"/>
  <c r="G330" i="1"/>
  <c r="H330" i="1"/>
  <c r="E329" i="1"/>
  <c r="F329" i="1"/>
  <c r="G329" i="1"/>
  <c r="H329" i="1"/>
  <c r="E328" i="1"/>
  <c r="F328" i="1"/>
  <c r="G328" i="1"/>
  <c r="H328" i="1"/>
  <c r="E327" i="1"/>
  <c r="F327" i="1"/>
  <c r="G327" i="1"/>
  <c r="H327" i="1"/>
  <c r="E326" i="1"/>
  <c r="F326" i="1"/>
  <c r="G326" i="1"/>
  <c r="H326" i="1"/>
  <c r="E325" i="1"/>
  <c r="F325" i="1"/>
  <c r="G325" i="1"/>
  <c r="H325" i="1"/>
  <c r="E324" i="1"/>
  <c r="F324" i="1"/>
  <c r="G324" i="1"/>
  <c r="H324" i="1"/>
  <c r="E323" i="1"/>
  <c r="F323" i="1"/>
  <c r="G323" i="1"/>
  <c r="H323" i="1"/>
  <c r="E322" i="1"/>
  <c r="F322" i="1"/>
  <c r="G322" i="1"/>
  <c r="H322" i="1"/>
  <c r="E321" i="1"/>
  <c r="F321" i="1"/>
  <c r="G321" i="1"/>
  <c r="H321" i="1"/>
  <c r="E320" i="1"/>
  <c r="F320" i="1"/>
  <c r="G320" i="1"/>
  <c r="H320" i="1"/>
  <c r="E319" i="1"/>
  <c r="F319" i="1"/>
  <c r="G319" i="1"/>
  <c r="H319" i="1"/>
  <c r="E318" i="1"/>
  <c r="F318" i="1"/>
  <c r="G318" i="1"/>
  <c r="H318" i="1"/>
  <c r="E317" i="1"/>
  <c r="F317" i="1"/>
  <c r="G317" i="1"/>
  <c r="H317" i="1"/>
  <c r="E316" i="1"/>
  <c r="F316" i="1"/>
  <c r="G316" i="1"/>
  <c r="H316" i="1"/>
  <c r="E315" i="1"/>
  <c r="F315" i="1"/>
  <c r="G315" i="1"/>
  <c r="H315" i="1"/>
  <c r="E314" i="1"/>
  <c r="F314" i="1"/>
  <c r="G314" i="1"/>
  <c r="H314" i="1"/>
  <c r="E313" i="1"/>
  <c r="F313" i="1"/>
  <c r="G313" i="1"/>
  <c r="H313" i="1"/>
  <c r="E312" i="1"/>
  <c r="F312" i="1"/>
  <c r="G312" i="1"/>
  <c r="H312" i="1"/>
  <c r="E311" i="1"/>
  <c r="F311" i="1"/>
  <c r="G311" i="1"/>
  <c r="H311" i="1"/>
  <c r="E310" i="1"/>
  <c r="F310" i="1"/>
  <c r="G310" i="1"/>
  <c r="H310" i="1"/>
  <c r="E309" i="1"/>
  <c r="F309" i="1"/>
  <c r="G309" i="1"/>
  <c r="H309" i="1"/>
  <c r="E308" i="1"/>
  <c r="F308" i="1"/>
  <c r="G308" i="1"/>
  <c r="H308" i="1"/>
  <c r="E307" i="1"/>
  <c r="F307" i="1"/>
  <c r="G307" i="1"/>
  <c r="H307" i="1"/>
  <c r="E306" i="1"/>
  <c r="F306" i="1"/>
  <c r="G306" i="1"/>
  <c r="H306" i="1"/>
  <c r="E305" i="1"/>
  <c r="F305" i="1"/>
  <c r="G305" i="1"/>
  <c r="H305" i="1"/>
  <c r="E304" i="1"/>
  <c r="F304" i="1"/>
  <c r="G304" i="1"/>
  <c r="H304" i="1"/>
  <c r="E303" i="1"/>
  <c r="F303" i="1"/>
  <c r="G303" i="1"/>
  <c r="H303" i="1"/>
  <c r="E302" i="1"/>
  <c r="F302" i="1"/>
  <c r="G302" i="1"/>
  <c r="H302" i="1"/>
  <c r="E301" i="1"/>
  <c r="F301" i="1"/>
  <c r="G301" i="1"/>
  <c r="H301" i="1"/>
  <c r="E300" i="1"/>
  <c r="F300" i="1"/>
  <c r="G300" i="1"/>
  <c r="H300" i="1"/>
  <c r="E299" i="1"/>
  <c r="F299" i="1"/>
  <c r="G299" i="1"/>
  <c r="H299" i="1"/>
  <c r="E298" i="1"/>
  <c r="F298" i="1"/>
  <c r="G298" i="1"/>
  <c r="H298" i="1"/>
  <c r="E297" i="1"/>
  <c r="F297" i="1"/>
  <c r="G297" i="1"/>
  <c r="H297" i="1"/>
  <c r="E296" i="1"/>
  <c r="F296" i="1"/>
  <c r="G296" i="1"/>
  <c r="H296" i="1"/>
  <c r="E295" i="1"/>
  <c r="F295" i="1"/>
  <c r="G295" i="1"/>
  <c r="H295" i="1"/>
  <c r="E294" i="1"/>
  <c r="F294" i="1"/>
  <c r="G294" i="1"/>
  <c r="H294" i="1"/>
  <c r="E293" i="1"/>
  <c r="F293" i="1"/>
  <c r="G293" i="1"/>
  <c r="H293" i="1"/>
  <c r="E292" i="1"/>
  <c r="F292" i="1"/>
  <c r="G292" i="1"/>
  <c r="H292" i="1"/>
  <c r="E291" i="1"/>
  <c r="F291" i="1"/>
  <c r="G291" i="1"/>
  <c r="H291" i="1"/>
  <c r="E290" i="1"/>
  <c r="F290" i="1"/>
  <c r="G290" i="1"/>
  <c r="H290" i="1"/>
  <c r="E289" i="1"/>
  <c r="F289" i="1"/>
  <c r="G289" i="1"/>
  <c r="H289" i="1"/>
  <c r="E288" i="1"/>
  <c r="F288" i="1"/>
  <c r="G288" i="1"/>
  <c r="H288" i="1"/>
  <c r="E287" i="1"/>
  <c r="F287" i="1"/>
  <c r="G287" i="1"/>
  <c r="H287" i="1"/>
  <c r="E286" i="1"/>
  <c r="F286" i="1"/>
  <c r="G286" i="1"/>
  <c r="H286" i="1"/>
  <c r="E285" i="1"/>
  <c r="F285" i="1"/>
  <c r="G285" i="1"/>
  <c r="H285" i="1"/>
  <c r="E284" i="1"/>
  <c r="F284" i="1"/>
  <c r="G284" i="1"/>
  <c r="H284" i="1"/>
  <c r="E283" i="1"/>
  <c r="F283" i="1"/>
  <c r="G283" i="1"/>
  <c r="H283" i="1"/>
  <c r="E282" i="1"/>
  <c r="F282" i="1"/>
  <c r="G282" i="1"/>
  <c r="H282" i="1"/>
  <c r="E281" i="1"/>
  <c r="F281" i="1"/>
  <c r="G281" i="1"/>
  <c r="H281" i="1"/>
  <c r="E280" i="1"/>
  <c r="F280" i="1"/>
  <c r="G280" i="1"/>
  <c r="H280" i="1"/>
  <c r="E279" i="1"/>
  <c r="F279" i="1"/>
  <c r="G279" i="1"/>
  <c r="H279" i="1"/>
  <c r="E278" i="1"/>
  <c r="F278" i="1"/>
  <c r="G278" i="1"/>
  <c r="H278" i="1"/>
  <c r="E277" i="1"/>
  <c r="F277" i="1"/>
  <c r="G277" i="1"/>
  <c r="H277" i="1"/>
  <c r="E276" i="1"/>
  <c r="F276" i="1"/>
  <c r="G276" i="1"/>
  <c r="H276" i="1"/>
  <c r="E275" i="1"/>
  <c r="F275" i="1"/>
  <c r="G275" i="1"/>
  <c r="H275" i="1"/>
  <c r="E274" i="1"/>
  <c r="F274" i="1"/>
  <c r="G274" i="1"/>
  <c r="H274" i="1"/>
  <c r="E273" i="1"/>
  <c r="F273" i="1"/>
  <c r="G273" i="1"/>
  <c r="H273" i="1"/>
  <c r="E272" i="1"/>
  <c r="F272" i="1"/>
  <c r="G272" i="1"/>
  <c r="H272" i="1"/>
  <c r="E271" i="1"/>
  <c r="F271" i="1"/>
  <c r="G271" i="1"/>
  <c r="H271" i="1"/>
  <c r="E270" i="1"/>
  <c r="F270" i="1"/>
  <c r="G270" i="1"/>
  <c r="H270" i="1"/>
  <c r="E269" i="1"/>
  <c r="F269" i="1"/>
  <c r="G269" i="1"/>
  <c r="H269" i="1"/>
  <c r="E268" i="1"/>
  <c r="F268" i="1"/>
  <c r="G268" i="1"/>
  <c r="H268" i="1"/>
  <c r="E267" i="1"/>
  <c r="F267" i="1"/>
  <c r="G267" i="1"/>
  <c r="H267" i="1"/>
  <c r="E266" i="1"/>
  <c r="F266" i="1"/>
  <c r="G266" i="1"/>
  <c r="H266" i="1"/>
  <c r="E265" i="1"/>
  <c r="F265" i="1"/>
  <c r="G265" i="1"/>
  <c r="H265" i="1"/>
  <c r="E264" i="1"/>
  <c r="F264" i="1"/>
  <c r="G264" i="1"/>
  <c r="H264" i="1"/>
  <c r="E263" i="1"/>
  <c r="F263" i="1"/>
  <c r="G263" i="1"/>
  <c r="H263" i="1"/>
  <c r="E262" i="1"/>
  <c r="F262" i="1"/>
  <c r="G262" i="1"/>
  <c r="H262" i="1"/>
  <c r="E261" i="1"/>
  <c r="F261" i="1"/>
  <c r="G261" i="1"/>
  <c r="H261" i="1"/>
  <c r="E260" i="1"/>
  <c r="F260" i="1"/>
  <c r="G260" i="1"/>
  <c r="H260" i="1"/>
  <c r="E259" i="1"/>
  <c r="F259" i="1"/>
  <c r="G259" i="1"/>
  <c r="H259" i="1"/>
  <c r="E258" i="1"/>
  <c r="F258" i="1"/>
  <c r="G258" i="1"/>
  <c r="H258" i="1"/>
  <c r="E257" i="1"/>
  <c r="F257" i="1"/>
  <c r="G257" i="1"/>
  <c r="H257" i="1"/>
  <c r="E256" i="1"/>
  <c r="F256" i="1"/>
  <c r="G256" i="1"/>
  <c r="H256" i="1"/>
  <c r="E255" i="1"/>
  <c r="F255" i="1"/>
  <c r="G255" i="1"/>
  <c r="H255" i="1"/>
  <c r="E254" i="1"/>
  <c r="F254" i="1"/>
  <c r="G254" i="1"/>
  <c r="H254" i="1"/>
  <c r="E253" i="1"/>
  <c r="F253" i="1"/>
  <c r="G253" i="1"/>
  <c r="H253" i="1"/>
  <c r="E252" i="1"/>
  <c r="F252" i="1"/>
  <c r="G252" i="1"/>
  <c r="H252" i="1"/>
  <c r="E251" i="1"/>
  <c r="F251" i="1"/>
  <c r="G251" i="1"/>
  <c r="H251" i="1"/>
  <c r="E250" i="1"/>
  <c r="F250" i="1"/>
  <c r="G250" i="1"/>
  <c r="H250" i="1"/>
  <c r="E249" i="1"/>
  <c r="F249" i="1"/>
  <c r="G249" i="1"/>
  <c r="H249" i="1"/>
  <c r="E248" i="1"/>
  <c r="F248" i="1"/>
  <c r="G248" i="1"/>
  <c r="H248" i="1"/>
  <c r="E247" i="1"/>
  <c r="F247" i="1"/>
  <c r="G247" i="1"/>
  <c r="H247" i="1"/>
  <c r="E246" i="1"/>
  <c r="F246" i="1"/>
  <c r="G246" i="1"/>
  <c r="H246" i="1"/>
  <c r="E245" i="1"/>
  <c r="F245" i="1"/>
  <c r="G245" i="1"/>
  <c r="H245" i="1"/>
  <c r="E244" i="1"/>
  <c r="F244" i="1"/>
  <c r="G244" i="1"/>
  <c r="H244" i="1"/>
  <c r="E243" i="1"/>
  <c r="F243" i="1"/>
  <c r="G243" i="1"/>
  <c r="H243" i="1"/>
  <c r="E242" i="1"/>
  <c r="F242" i="1"/>
  <c r="G242" i="1"/>
  <c r="H242" i="1"/>
  <c r="E241" i="1"/>
  <c r="F241" i="1"/>
  <c r="G241" i="1"/>
  <c r="H241" i="1"/>
  <c r="E240" i="1"/>
  <c r="F240" i="1"/>
  <c r="G240" i="1"/>
  <c r="H240" i="1"/>
  <c r="E239" i="1"/>
  <c r="F239" i="1"/>
  <c r="G239" i="1"/>
  <c r="H239" i="1"/>
  <c r="E238" i="1"/>
  <c r="F238" i="1"/>
  <c r="G238" i="1"/>
  <c r="H238" i="1"/>
  <c r="E237" i="1"/>
  <c r="F237" i="1"/>
  <c r="G237" i="1"/>
  <c r="H237" i="1"/>
  <c r="E236" i="1"/>
  <c r="F236" i="1"/>
  <c r="G236" i="1"/>
  <c r="H236" i="1"/>
  <c r="E235" i="1"/>
  <c r="F235" i="1"/>
  <c r="G235" i="1"/>
  <c r="H235" i="1"/>
  <c r="E234" i="1"/>
  <c r="F234" i="1"/>
  <c r="G234" i="1"/>
  <c r="H234" i="1"/>
  <c r="E233" i="1"/>
  <c r="F233" i="1"/>
  <c r="G233" i="1"/>
  <c r="H233" i="1"/>
  <c r="E232" i="1"/>
  <c r="F232" i="1"/>
  <c r="G232" i="1"/>
  <c r="H232" i="1"/>
  <c r="E231" i="1"/>
  <c r="F231" i="1"/>
  <c r="G231" i="1"/>
  <c r="H231" i="1"/>
  <c r="E230" i="1"/>
  <c r="F230" i="1"/>
  <c r="G230" i="1"/>
  <c r="H230" i="1"/>
  <c r="E229" i="1"/>
  <c r="F229" i="1"/>
  <c r="G229" i="1"/>
  <c r="H229" i="1"/>
  <c r="E228" i="1"/>
  <c r="F228" i="1"/>
  <c r="G228" i="1"/>
  <c r="H228" i="1"/>
  <c r="E227" i="1"/>
  <c r="F227" i="1"/>
  <c r="G227" i="1"/>
  <c r="H227" i="1"/>
  <c r="E226" i="1"/>
  <c r="F226" i="1"/>
  <c r="G226" i="1"/>
  <c r="H226" i="1"/>
  <c r="E225" i="1"/>
  <c r="F225" i="1"/>
  <c r="G225" i="1"/>
  <c r="H225" i="1"/>
  <c r="E224" i="1"/>
  <c r="F224" i="1"/>
  <c r="G224" i="1"/>
  <c r="H224" i="1"/>
  <c r="E223" i="1"/>
  <c r="F223" i="1"/>
  <c r="G223" i="1"/>
  <c r="H223" i="1"/>
  <c r="E222" i="1"/>
  <c r="F222" i="1"/>
  <c r="G222" i="1"/>
  <c r="H222" i="1"/>
  <c r="E221" i="1"/>
  <c r="F221" i="1"/>
  <c r="G221" i="1"/>
  <c r="H221" i="1"/>
  <c r="E220" i="1"/>
  <c r="F220" i="1"/>
  <c r="G220" i="1"/>
  <c r="H220" i="1"/>
  <c r="E219" i="1"/>
  <c r="F219" i="1"/>
  <c r="G219" i="1"/>
  <c r="H219" i="1"/>
  <c r="E218" i="1"/>
  <c r="F218" i="1"/>
  <c r="G218" i="1"/>
  <c r="H218" i="1"/>
  <c r="E217" i="1"/>
  <c r="F217" i="1"/>
  <c r="G217" i="1"/>
  <c r="H217" i="1"/>
  <c r="E216" i="1"/>
  <c r="F216" i="1"/>
  <c r="G216" i="1"/>
  <c r="H216" i="1"/>
  <c r="E215" i="1"/>
  <c r="F215" i="1"/>
  <c r="G215" i="1"/>
  <c r="H215" i="1"/>
  <c r="E214" i="1"/>
  <c r="F214" i="1"/>
  <c r="G214" i="1"/>
  <c r="H214" i="1"/>
  <c r="E213" i="1"/>
  <c r="F213" i="1"/>
  <c r="G213" i="1"/>
  <c r="H213" i="1"/>
  <c r="E212" i="1"/>
  <c r="F212" i="1"/>
  <c r="G212" i="1"/>
  <c r="H212" i="1"/>
  <c r="E211" i="1"/>
  <c r="F211" i="1"/>
  <c r="G211" i="1"/>
  <c r="H211" i="1"/>
  <c r="E210" i="1"/>
  <c r="F210" i="1"/>
  <c r="G210" i="1"/>
  <c r="H210" i="1"/>
  <c r="E209" i="1"/>
  <c r="F209" i="1"/>
  <c r="G209" i="1"/>
  <c r="H209" i="1"/>
  <c r="E208" i="1"/>
  <c r="F208" i="1"/>
  <c r="G208" i="1"/>
  <c r="H208" i="1"/>
  <c r="E207" i="1"/>
  <c r="F207" i="1"/>
  <c r="G207" i="1"/>
  <c r="H207" i="1"/>
  <c r="E206" i="1"/>
  <c r="F206" i="1"/>
  <c r="G206" i="1"/>
  <c r="H206" i="1"/>
  <c r="E205" i="1"/>
  <c r="F205" i="1"/>
  <c r="G205" i="1"/>
  <c r="H205" i="1"/>
  <c r="E204" i="1"/>
  <c r="F204" i="1"/>
  <c r="G204" i="1"/>
  <c r="H204" i="1"/>
  <c r="E203" i="1"/>
  <c r="F203" i="1"/>
  <c r="G203" i="1"/>
  <c r="H203" i="1"/>
  <c r="E202" i="1"/>
  <c r="F202" i="1"/>
  <c r="G202" i="1"/>
  <c r="H202" i="1"/>
  <c r="E201" i="1"/>
  <c r="F201" i="1"/>
  <c r="G201" i="1"/>
  <c r="H201" i="1"/>
  <c r="E200" i="1"/>
  <c r="F200" i="1"/>
  <c r="G200" i="1"/>
  <c r="H200" i="1"/>
  <c r="E199" i="1"/>
  <c r="F199" i="1"/>
  <c r="G199" i="1"/>
  <c r="H199" i="1"/>
  <c r="E198" i="1"/>
  <c r="F198" i="1"/>
  <c r="G198" i="1"/>
  <c r="H198" i="1"/>
  <c r="E197" i="1"/>
  <c r="F197" i="1"/>
  <c r="G197" i="1"/>
  <c r="H197" i="1"/>
  <c r="E196" i="1"/>
  <c r="F196" i="1"/>
  <c r="G196" i="1"/>
  <c r="H196" i="1"/>
  <c r="E195" i="1"/>
  <c r="F195" i="1"/>
  <c r="G195" i="1"/>
  <c r="H195" i="1"/>
  <c r="E194" i="1"/>
  <c r="F194" i="1"/>
  <c r="G194" i="1"/>
  <c r="H194" i="1"/>
  <c r="E193" i="1"/>
  <c r="F193" i="1"/>
  <c r="G193" i="1"/>
  <c r="H193" i="1"/>
  <c r="E192" i="1"/>
  <c r="F192" i="1"/>
  <c r="G192" i="1"/>
  <c r="H192" i="1"/>
  <c r="E191" i="1"/>
  <c r="F191" i="1"/>
  <c r="G191" i="1"/>
  <c r="H191" i="1"/>
  <c r="E190" i="1"/>
  <c r="F190" i="1"/>
  <c r="G190" i="1"/>
  <c r="H190" i="1"/>
  <c r="E189" i="1"/>
  <c r="F189" i="1"/>
  <c r="G189" i="1"/>
  <c r="H189" i="1"/>
  <c r="E188" i="1"/>
  <c r="F188" i="1"/>
  <c r="G188" i="1"/>
  <c r="H188" i="1"/>
  <c r="E187" i="1"/>
  <c r="F187" i="1"/>
  <c r="G187" i="1"/>
  <c r="H187" i="1"/>
  <c r="E186" i="1"/>
  <c r="F186" i="1"/>
  <c r="G186" i="1"/>
  <c r="H186" i="1"/>
  <c r="E185" i="1"/>
  <c r="F185" i="1"/>
  <c r="G185" i="1"/>
  <c r="H185" i="1"/>
  <c r="E184" i="1"/>
  <c r="F184" i="1"/>
  <c r="G184" i="1"/>
  <c r="H184" i="1"/>
  <c r="E183" i="1"/>
  <c r="F183" i="1"/>
  <c r="G183" i="1"/>
  <c r="H183" i="1"/>
  <c r="E182" i="1"/>
  <c r="F182" i="1"/>
  <c r="G182" i="1"/>
  <c r="H182" i="1"/>
  <c r="E181" i="1"/>
  <c r="F181" i="1"/>
  <c r="G181" i="1"/>
  <c r="H181" i="1"/>
  <c r="E180" i="1"/>
  <c r="F180" i="1"/>
  <c r="G180" i="1"/>
  <c r="H180" i="1"/>
  <c r="E179" i="1"/>
  <c r="F179" i="1"/>
  <c r="G179" i="1"/>
  <c r="H179" i="1"/>
  <c r="E178" i="1"/>
  <c r="F178" i="1"/>
  <c r="G178" i="1"/>
  <c r="H178" i="1"/>
  <c r="E177" i="1"/>
  <c r="F177" i="1"/>
  <c r="G177" i="1"/>
  <c r="H177" i="1"/>
  <c r="E176" i="1"/>
  <c r="F176" i="1"/>
  <c r="G176" i="1"/>
  <c r="H176" i="1"/>
  <c r="E175" i="1"/>
  <c r="F175" i="1"/>
  <c r="G175" i="1"/>
  <c r="H175" i="1"/>
  <c r="E174" i="1"/>
  <c r="F174" i="1"/>
  <c r="G174" i="1"/>
  <c r="H174" i="1"/>
  <c r="E173" i="1"/>
  <c r="F173" i="1"/>
  <c r="G173" i="1"/>
  <c r="H173" i="1"/>
  <c r="E172" i="1"/>
  <c r="F172" i="1"/>
  <c r="G172" i="1"/>
  <c r="H172" i="1"/>
  <c r="E171" i="1"/>
  <c r="F171" i="1"/>
  <c r="G171" i="1"/>
  <c r="H171" i="1"/>
  <c r="E170" i="1"/>
  <c r="F170" i="1"/>
  <c r="G170" i="1"/>
  <c r="H170" i="1"/>
  <c r="E169" i="1"/>
  <c r="F169" i="1"/>
  <c r="G169" i="1"/>
  <c r="H169" i="1"/>
  <c r="E168" i="1"/>
  <c r="F168" i="1"/>
  <c r="G168" i="1"/>
  <c r="H168" i="1"/>
  <c r="E167" i="1"/>
  <c r="F167" i="1"/>
  <c r="G167" i="1"/>
  <c r="H167" i="1"/>
  <c r="E166" i="1"/>
  <c r="F166" i="1"/>
  <c r="G166" i="1"/>
  <c r="H166" i="1"/>
  <c r="E165" i="1"/>
  <c r="F165" i="1"/>
  <c r="G165" i="1"/>
  <c r="H165" i="1"/>
  <c r="E164" i="1"/>
  <c r="F164" i="1"/>
  <c r="G164" i="1"/>
  <c r="H164" i="1"/>
  <c r="E163" i="1"/>
  <c r="F163" i="1"/>
  <c r="G163" i="1"/>
  <c r="H163" i="1"/>
  <c r="E162" i="1"/>
  <c r="F162" i="1"/>
  <c r="G162" i="1"/>
  <c r="H162" i="1"/>
  <c r="E161" i="1"/>
  <c r="F161" i="1"/>
  <c r="G161" i="1"/>
  <c r="H161" i="1"/>
  <c r="E160" i="1"/>
  <c r="F160" i="1"/>
  <c r="G160" i="1"/>
  <c r="H160" i="1"/>
  <c r="E159" i="1"/>
  <c r="F159" i="1"/>
  <c r="G159" i="1"/>
  <c r="H159" i="1"/>
  <c r="E158" i="1"/>
  <c r="F158" i="1"/>
  <c r="G158" i="1"/>
  <c r="H158" i="1"/>
  <c r="E157" i="1"/>
  <c r="F157" i="1"/>
  <c r="G157" i="1"/>
  <c r="H157" i="1"/>
  <c r="E156" i="1"/>
  <c r="F156" i="1"/>
  <c r="G156" i="1"/>
  <c r="H156" i="1"/>
  <c r="E155" i="1"/>
  <c r="F155" i="1"/>
  <c r="G155" i="1"/>
  <c r="H155" i="1"/>
  <c r="E154" i="1"/>
  <c r="F154" i="1"/>
  <c r="G154" i="1"/>
  <c r="H154" i="1"/>
  <c r="E153" i="1"/>
  <c r="F153" i="1"/>
  <c r="G153" i="1"/>
  <c r="H153" i="1"/>
  <c r="E152" i="1"/>
  <c r="F152" i="1"/>
  <c r="G152" i="1"/>
  <c r="H152" i="1"/>
  <c r="E151" i="1"/>
  <c r="F151" i="1"/>
  <c r="G151" i="1"/>
  <c r="H151" i="1"/>
  <c r="E150" i="1"/>
  <c r="F150" i="1"/>
  <c r="G150" i="1"/>
  <c r="H150" i="1"/>
  <c r="E149" i="1"/>
  <c r="F149" i="1"/>
  <c r="G149" i="1"/>
  <c r="H149" i="1"/>
  <c r="E148" i="1"/>
  <c r="F148" i="1"/>
  <c r="G148" i="1"/>
  <c r="H148" i="1"/>
  <c r="E147" i="1"/>
  <c r="F147" i="1"/>
  <c r="G147" i="1"/>
  <c r="H147" i="1"/>
  <c r="E146" i="1"/>
  <c r="F146" i="1"/>
  <c r="G146" i="1"/>
  <c r="H146" i="1"/>
  <c r="E145" i="1"/>
  <c r="F145" i="1"/>
  <c r="G145" i="1"/>
  <c r="H145" i="1"/>
  <c r="E144" i="1"/>
  <c r="F144" i="1"/>
  <c r="G144" i="1"/>
  <c r="H144" i="1"/>
  <c r="E143" i="1"/>
  <c r="F143" i="1"/>
  <c r="G143" i="1"/>
  <c r="H143" i="1"/>
  <c r="E142" i="1"/>
  <c r="F142" i="1"/>
  <c r="G142" i="1"/>
  <c r="H142" i="1"/>
  <c r="E141" i="1"/>
  <c r="F141" i="1"/>
  <c r="G141" i="1"/>
  <c r="H141" i="1"/>
  <c r="E140" i="1"/>
  <c r="F140" i="1"/>
  <c r="G140" i="1"/>
  <c r="H140" i="1"/>
  <c r="E139" i="1"/>
  <c r="F139" i="1"/>
  <c r="G139" i="1"/>
  <c r="H139" i="1"/>
  <c r="E138" i="1"/>
  <c r="F138" i="1"/>
  <c r="G138" i="1"/>
  <c r="H138" i="1"/>
  <c r="E137" i="1"/>
  <c r="F137" i="1"/>
  <c r="G137" i="1"/>
  <c r="H137" i="1"/>
  <c r="E136" i="1"/>
  <c r="F136" i="1"/>
  <c r="G136" i="1"/>
  <c r="H136" i="1"/>
  <c r="E135" i="1"/>
  <c r="F135" i="1"/>
  <c r="G135" i="1"/>
  <c r="H135" i="1"/>
  <c r="E134" i="1"/>
  <c r="F134" i="1"/>
  <c r="G134" i="1"/>
  <c r="H134" i="1"/>
  <c r="E133" i="1"/>
  <c r="F133" i="1"/>
  <c r="G133" i="1"/>
  <c r="H133" i="1"/>
  <c r="E132" i="1"/>
  <c r="F132" i="1"/>
  <c r="G132" i="1"/>
  <c r="H132" i="1"/>
  <c r="E131" i="1"/>
  <c r="F131" i="1"/>
  <c r="G131" i="1"/>
  <c r="H131" i="1"/>
  <c r="E130" i="1"/>
  <c r="F130" i="1"/>
  <c r="G130" i="1"/>
  <c r="H130" i="1"/>
  <c r="E129" i="1"/>
  <c r="F129" i="1"/>
  <c r="G129" i="1"/>
  <c r="H129" i="1"/>
  <c r="E128" i="1"/>
  <c r="F128" i="1"/>
  <c r="G128" i="1"/>
  <c r="H128" i="1"/>
  <c r="E127" i="1"/>
  <c r="F127" i="1"/>
  <c r="G127" i="1"/>
  <c r="H127" i="1"/>
  <c r="E126" i="1"/>
  <c r="F126" i="1"/>
  <c r="G126" i="1"/>
  <c r="H126" i="1"/>
  <c r="E125" i="1"/>
  <c r="F125" i="1"/>
  <c r="G125" i="1"/>
  <c r="H125" i="1"/>
  <c r="E124" i="1"/>
  <c r="F124" i="1"/>
  <c r="G124" i="1"/>
  <c r="H124" i="1"/>
  <c r="E123" i="1"/>
  <c r="F123" i="1"/>
  <c r="G123" i="1"/>
  <c r="H123" i="1"/>
  <c r="E122" i="1"/>
  <c r="F122" i="1"/>
  <c r="G122" i="1"/>
  <c r="H122" i="1"/>
  <c r="E121" i="1"/>
  <c r="F121" i="1"/>
  <c r="G121" i="1"/>
  <c r="H121" i="1"/>
  <c r="E120" i="1"/>
  <c r="F120" i="1"/>
  <c r="G120" i="1"/>
  <c r="H120" i="1"/>
  <c r="E119" i="1"/>
  <c r="F119" i="1"/>
  <c r="G119" i="1"/>
  <c r="H119" i="1"/>
  <c r="E118" i="1"/>
  <c r="F118" i="1"/>
  <c r="G118" i="1"/>
  <c r="H118" i="1"/>
  <c r="E117" i="1"/>
  <c r="F117" i="1"/>
  <c r="G117" i="1"/>
  <c r="H117" i="1"/>
  <c r="E116" i="1"/>
  <c r="F116" i="1"/>
  <c r="G116" i="1"/>
  <c r="H116" i="1"/>
  <c r="E115" i="1"/>
  <c r="F115" i="1"/>
  <c r="G115" i="1"/>
  <c r="H115" i="1"/>
  <c r="E114" i="1"/>
  <c r="F114" i="1"/>
  <c r="G114" i="1"/>
  <c r="H114" i="1"/>
  <c r="E113" i="1"/>
  <c r="F113" i="1"/>
  <c r="G113" i="1"/>
  <c r="H113" i="1"/>
  <c r="E112" i="1"/>
  <c r="F112" i="1"/>
  <c r="G112" i="1"/>
  <c r="H112" i="1"/>
  <c r="E111" i="1"/>
  <c r="F111" i="1"/>
  <c r="G111" i="1"/>
  <c r="H111" i="1"/>
  <c r="E110" i="1"/>
  <c r="F110" i="1"/>
  <c r="G110" i="1"/>
  <c r="H110" i="1"/>
  <c r="E109" i="1"/>
  <c r="F109" i="1"/>
  <c r="G109" i="1"/>
  <c r="H109" i="1"/>
  <c r="E108" i="1"/>
  <c r="F108" i="1"/>
  <c r="G108" i="1"/>
  <c r="H108" i="1"/>
  <c r="E107" i="1"/>
  <c r="F107" i="1"/>
  <c r="G107" i="1"/>
  <c r="H107" i="1"/>
  <c r="E106" i="1"/>
  <c r="F106" i="1"/>
  <c r="G106" i="1"/>
  <c r="H106" i="1"/>
  <c r="E105" i="1"/>
  <c r="F105" i="1"/>
  <c r="G105" i="1"/>
  <c r="H105" i="1"/>
  <c r="E104" i="1"/>
  <c r="F104" i="1"/>
  <c r="G104" i="1"/>
  <c r="H104" i="1"/>
  <c r="E103" i="1"/>
  <c r="F103" i="1"/>
  <c r="G103" i="1"/>
  <c r="H103" i="1"/>
  <c r="E102" i="1"/>
  <c r="F102" i="1"/>
  <c r="G102" i="1"/>
  <c r="H102" i="1"/>
  <c r="E101" i="1"/>
  <c r="F101" i="1"/>
  <c r="G101" i="1"/>
  <c r="H101" i="1"/>
  <c r="E100" i="1"/>
  <c r="F100" i="1"/>
  <c r="G100" i="1"/>
  <c r="H100" i="1"/>
  <c r="E99" i="1"/>
  <c r="F99" i="1"/>
  <c r="G99" i="1"/>
  <c r="H99" i="1"/>
  <c r="E98" i="1"/>
  <c r="F98" i="1"/>
  <c r="G98" i="1"/>
  <c r="H98" i="1"/>
  <c r="E97" i="1"/>
  <c r="F97" i="1"/>
  <c r="G97" i="1"/>
  <c r="H97" i="1"/>
  <c r="E96" i="1"/>
  <c r="F96" i="1"/>
  <c r="G96" i="1"/>
  <c r="H96" i="1"/>
  <c r="E95" i="1"/>
  <c r="F95" i="1"/>
  <c r="G95" i="1"/>
  <c r="H95" i="1"/>
  <c r="E94" i="1"/>
  <c r="F94" i="1"/>
  <c r="G94" i="1"/>
  <c r="H94" i="1"/>
  <c r="E93" i="1"/>
  <c r="F93" i="1"/>
  <c r="G93" i="1"/>
  <c r="H93" i="1"/>
  <c r="E92" i="1"/>
  <c r="F92" i="1"/>
  <c r="G92" i="1"/>
  <c r="H92" i="1"/>
  <c r="E91" i="1"/>
  <c r="F91" i="1"/>
  <c r="G91" i="1"/>
  <c r="H91" i="1"/>
  <c r="E90" i="1"/>
  <c r="F90" i="1"/>
  <c r="G90" i="1"/>
  <c r="H90" i="1"/>
  <c r="E89" i="1"/>
  <c r="F89" i="1"/>
  <c r="G89" i="1"/>
  <c r="H89" i="1"/>
  <c r="E88" i="1"/>
  <c r="F88" i="1"/>
  <c r="G88" i="1"/>
  <c r="H88" i="1"/>
  <c r="E87" i="1"/>
  <c r="F87" i="1"/>
  <c r="G87" i="1"/>
  <c r="H87" i="1"/>
  <c r="E86" i="1"/>
  <c r="F86" i="1"/>
  <c r="G86" i="1"/>
  <c r="H86" i="1"/>
  <c r="E85" i="1"/>
  <c r="F85" i="1"/>
  <c r="G85" i="1"/>
  <c r="H85" i="1"/>
  <c r="E84" i="1"/>
  <c r="F84" i="1"/>
  <c r="G84" i="1"/>
  <c r="H84" i="1"/>
  <c r="E83" i="1"/>
  <c r="F83" i="1"/>
  <c r="G83" i="1"/>
  <c r="H83" i="1"/>
  <c r="E82" i="1"/>
  <c r="F82" i="1"/>
  <c r="G82" i="1"/>
  <c r="H82" i="1"/>
  <c r="E81" i="1"/>
  <c r="F81" i="1"/>
  <c r="G81" i="1"/>
  <c r="H81" i="1"/>
  <c r="E80" i="1"/>
  <c r="F80" i="1"/>
  <c r="G80" i="1"/>
  <c r="H80" i="1"/>
  <c r="E79" i="1"/>
  <c r="F79" i="1"/>
  <c r="G79" i="1"/>
  <c r="H79" i="1"/>
  <c r="E78" i="1"/>
  <c r="F78" i="1"/>
  <c r="G78" i="1"/>
  <c r="H78" i="1"/>
  <c r="E77" i="1"/>
  <c r="F77" i="1"/>
  <c r="G77" i="1"/>
  <c r="H77" i="1"/>
  <c r="E76" i="1"/>
  <c r="F76" i="1"/>
  <c r="G76" i="1"/>
  <c r="H76" i="1"/>
  <c r="E75" i="1"/>
  <c r="F75" i="1"/>
  <c r="G75" i="1"/>
  <c r="H75" i="1"/>
  <c r="E74" i="1"/>
  <c r="F74" i="1"/>
  <c r="G74" i="1"/>
  <c r="H74" i="1"/>
  <c r="E73" i="1"/>
  <c r="F73" i="1"/>
  <c r="G73" i="1"/>
  <c r="H73" i="1"/>
  <c r="E72" i="1"/>
  <c r="F72" i="1"/>
  <c r="G72" i="1"/>
  <c r="H72" i="1"/>
  <c r="E71" i="1"/>
  <c r="F71" i="1"/>
  <c r="G71" i="1"/>
  <c r="H71" i="1"/>
  <c r="E70" i="1"/>
  <c r="F70" i="1"/>
  <c r="G70" i="1"/>
  <c r="H70" i="1"/>
  <c r="E69" i="1"/>
  <c r="F69" i="1"/>
  <c r="G69" i="1"/>
  <c r="H69" i="1"/>
  <c r="E68" i="1"/>
  <c r="F68" i="1"/>
  <c r="G68" i="1"/>
  <c r="H68" i="1"/>
  <c r="E67" i="1"/>
  <c r="F67" i="1"/>
  <c r="G67" i="1"/>
  <c r="H67" i="1"/>
  <c r="E66" i="1"/>
  <c r="F66" i="1"/>
  <c r="G66" i="1"/>
  <c r="H66" i="1"/>
  <c r="E65" i="1"/>
  <c r="F65" i="1"/>
  <c r="G65" i="1"/>
  <c r="H65" i="1"/>
  <c r="E64" i="1"/>
  <c r="F64" i="1"/>
  <c r="G64" i="1"/>
  <c r="H64" i="1"/>
  <c r="E63" i="1"/>
  <c r="F63" i="1"/>
  <c r="G63" i="1"/>
  <c r="H63" i="1"/>
  <c r="E62" i="1"/>
  <c r="F62" i="1"/>
  <c r="G62" i="1"/>
  <c r="H62" i="1"/>
  <c r="E61" i="1"/>
  <c r="F61" i="1"/>
  <c r="G61" i="1"/>
  <c r="H61" i="1"/>
  <c r="E60" i="1"/>
  <c r="F60" i="1"/>
  <c r="G60" i="1"/>
  <c r="H60" i="1"/>
  <c r="E59" i="1"/>
  <c r="F59" i="1"/>
  <c r="G59" i="1"/>
  <c r="H59" i="1"/>
  <c r="E58" i="1"/>
  <c r="F58" i="1"/>
  <c r="G58" i="1"/>
  <c r="H58" i="1"/>
  <c r="E57" i="1"/>
  <c r="F57" i="1"/>
  <c r="G57" i="1"/>
  <c r="H57" i="1"/>
  <c r="E56" i="1"/>
  <c r="F56" i="1"/>
  <c r="G56" i="1"/>
  <c r="H56" i="1"/>
  <c r="E55" i="1"/>
  <c r="F55" i="1"/>
  <c r="G55" i="1"/>
  <c r="H55" i="1"/>
  <c r="E54" i="1"/>
  <c r="F54" i="1"/>
  <c r="G54" i="1"/>
  <c r="H54" i="1"/>
  <c r="E53" i="1"/>
  <c r="F53" i="1"/>
  <c r="G53" i="1"/>
  <c r="H53" i="1"/>
  <c r="E52" i="1"/>
  <c r="F52" i="1"/>
  <c r="G52" i="1"/>
  <c r="H52" i="1"/>
  <c r="E51" i="1"/>
  <c r="F51" i="1"/>
  <c r="G51" i="1"/>
  <c r="H51" i="1"/>
  <c r="E50" i="1"/>
  <c r="F50" i="1"/>
  <c r="G50" i="1"/>
  <c r="H50" i="1"/>
  <c r="E49" i="1"/>
  <c r="F49" i="1"/>
  <c r="G49" i="1"/>
  <c r="H49" i="1"/>
  <c r="E48" i="1"/>
  <c r="F48" i="1"/>
  <c r="G48" i="1"/>
  <c r="H48" i="1"/>
  <c r="E47" i="1"/>
  <c r="F47" i="1"/>
  <c r="G47" i="1"/>
  <c r="H47" i="1"/>
  <c r="E46" i="1"/>
  <c r="F46" i="1"/>
  <c r="G46" i="1"/>
  <c r="H46" i="1"/>
  <c r="E45" i="1"/>
  <c r="F45" i="1"/>
  <c r="G45" i="1"/>
  <c r="H45" i="1"/>
  <c r="E44" i="1"/>
  <c r="F44" i="1"/>
  <c r="G44" i="1"/>
  <c r="H44" i="1"/>
  <c r="E43" i="1"/>
  <c r="F43" i="1"/>
  <c r="G43" i="1"/>
  <c r="H43" i="1"/>
  <c r="E42" i="1"/>
  <c r="F42" i="1"/>
  <c r="G42" i="1"/>
  <c r="H42" i="1"/>
  <c r="E41" i="1"/>
  <c r="F41" i="1"/>
  <c r="G41" i="1"/>
  <c r="H41" i="1"/>
  <c r="E40" i="1"/>
  <c r="F40" i="1"/>
  <c r="G40" i="1"/>
  <c r="H40" i="1"/>
  <c r="E39" i="1"/>
  <c r="F39" i="1"/>
  <c r="G39" i="1"/>
  <c r="H39" i="1"/>
  <c r="E38" i="1"/>
  <c r="F38" i="1"/>
  <c r="G38" i="1"/>
  <c r="H38" i="1"/>
  <c r="E37" i="1"/>
  <c r="F37" i="1"/>
  <c r="G37" i="1"/>
  <c r="H37" i="1"/>
  <c r="E36" i="1"/>
  <c r="F36" i="1"/>
  <c r="G36" i="1"/>
  <c r="H36" i="1"/>
  <c r="E35" i="1"/>
  <c r="F35" i="1"/>
  <c r="G35" i="1"/>
  <c r="H35" i="1"/>
  <c r="E34" i="1"/>
  <c r="F34" i="1"/>
  <c r="G34" i="1"/>
  <c r="H34" i="1"/>
  <c r="E33" i="1"/>
  <c r="F33" i="1"/>
  <c r="G33" i="1"/>
  <c r="H33" i="1"/>
  <c r="E32" i="1"/>
  <c r="F32" i="1"/>
  <c r="G32" i="1"/>
  <c r="H32" i="1"/>
  <c r="E31" i="1"/>
  <c r="F31" i="1"/>
  <c r="G31" i="1"/>
  <c r="H31" i="1"/>
  <c r="E30" i="1"/>
  <c r="F30" i="1"/>
  <c r="G30" i="1"/>
  <c r="H30" i="1"/>
  <c r="E29" i="1"/>
  <c r="F29" i="1"/>
  <c r="G29" i="1"/>
  <c r="H29" i="1"/>
  <c r="E28" i="1"/>
  <c r="F28" i="1"/>
  <c r="G28" i="1"/>
  <c r="H28" i="1"/>
  <c r="E27" i="1"/>
  <c r="F27" i="1"/>
  <c r="G27" i="1"/>
  <c r="H27" i="1"/>
  <c r="E26" i="1"/>
  <c r="F26" i="1"/>
  <c r="G26" i="1"/>
  <c r="H26" i="1"/>
  <c r="E25" i="1"/>
  <c r="F25" i="1"/>
  <c r="G25" i="1"/>
  <c r="H25" i="1"/>
  <c r="E24" i="1"/>
  <c r="F24" i="1"/>
  <c r="G24" i="1"/>
  <c r="H24" i="1"/>
  <c r="E23" i="1"/>
  <c r="F23" i="1"/>
  <c r="G23" i="1"/>
  <c r="H23" i="1"/>
  <c r="E22" i="1"/>
  <c r="F22" i="1"/>
  <c r="G22" i="1"/>
  <c r="H22" i="1"/>
  <c r="E21" i="1"/>
  <c r="F21" i="1"/>
  <c r="G21" i="1"/>
  <c r="H21" i="1"/>
  <c r="E20" i="1"/>
  <c r="F20" i="1"/>
  <c r="G20" i="1"/>
  <c r="H20" i="1"/>
  <c r="E19" i="1"/>
  <c r="F19" i="1"/>
  <c r="G19" i="1"/>
  <c r="H19" i="1"/>
  <c r="E18" i="1"/>
  <c r="F18" i="1"/>
  <c r="G18" i="1"/>
  <c r="H18" i="1"/>
  <c r="E17" i="1"/>
  <c r="F17" i="1"/>
  <c r="G17" i="1"/>
  <c r="H17" i="1"/>
  <c r="E16" i="1"/>
  <c r="F16" i="1"/>
  <c r="G16" i="1"/>
  <c r="H16" i="1"/>
  <c r="E15" i="1"/>
  <c r="F15" i="1"/>
  <c r="G15" i="1"/>
  <c r="H15" i="1"/>
  <c r="E14" i="1"/>
  <c r="F14" i="1"/>
  <c r="G14" i="1"/>
  <c r="H14" i="1"/>
  <c r="E13" i="1"/>
  <c r="F13" i="1"/>
  <c r="G13" i="1"/>
  <c r="H13" i="1"/>
  <c r="E12" i="1"/>
  <c r="F12" i="1"/>
  <c r="G12" i="1"/>
  <c r="H12" i="1"/>
  <c r="E11" i="1"/>
  <c r="F11" i="1"/>
  <c r="G11" i="1"/>
  <c r="H11" i="1"/>
  <c r="E10" i="1"/>
  <c r="F10" i="1"/>
  <c r="G10" i="1"/>
  <c r="H10" i="1"/>
</calcChain>
</file>

<file path=xl/sharedStrings.xml><?xml version="1.0" encoding="utf-8"?>
<sst xmlns="http://schemas.openxmlformats.org/spreadsheetml/2006/main" count="1810" uniqueCount="586">
  <si>
    <t>Fringe Benefits</t>
  </si>
  <si>
    <t>Overhead</t>
  </si>
  <si>
    <t>G&amp;A</t>
  </si>
  <si>
    <t>Profit</t>
  </si>
  <si>
    <t>L</t>
  </si>
  <si>
    <t>Labor ID#</t>
  </si>
  <si>
    <t>Direct Labor Rate</t>
  </si>
  <si>
    <t>OFFEROR:</t>
  </si>
  <si>
    <t>BMO Labor Category</t>
  </si>
  <si>
    <t>Administrative Services Managers</t>
  </si>
  <si>
    <t>Level I</t>
  </si>
  <si>
    <t>Level II</t>
  </si>
  <si>
    <t>Level III</t>
  </si>
  <si>
    <t>Level IV</t>
  </si>
  <si>
    <t>Architects, Except Landscape and Naval</t>
  </si>
  <si>
    <t>Architectural and Engineering Managers</t>
  </si>
  <si>
    <t>Audio and Video Equipment Technicians</t>
  </si>
  <si>
    <t>Automotive Service Technicians and Mechanics</t>
  </si>
  <si>
    <t>Boilermakers</t>
  </si>
  <si>
    <t>Bookkeeping, Accounting, and Auditing Clerks</t>
  </si>
  <si>
    <t>Brickmasons and Blockmasons</t>
  </si>
  <si>
    <t>Carpenters</t>
  </si>
  <si>
    <t>Carpet Installers</t>
  </si>
  <si>
    <t>Cement Masons and Concrete Finishers</t>
  </si>
  <si>
    <t>Chief Executives</t>
  </si>
  <si>
    <t>Civil Engineering Technicians</t>
  </si>
  <si>
    <t>Civil Engineers</t>
  </si>
  <si>
    <t>Cleaners of Vehicles and Equipment</t>
  </si>
  <si>
    <t>Compliance Officers</t>
  </si>
  <si>
    <t>Computer Network Architects</t>
  </si>
  <si>
    <t>Computer Operators</t>
  </si>
  <si>
    <t>Computer Programmers</t>
  </si>
  <si>
    <t>Computer Systems Analysts</t>
  </si>
  <si>
    <t>Computer-Controlled Machine Tool Operators, Metal and Plastic</t>
  </si>
  <si>
    <t>Construction and Building Inspectors</t>
  </si>
  <si>
    <t>Construction Laborers</t>
  </si>
  <si>
    <t xml:space="preserve"> Cooling and Freezing Equipment Operators and Tenders</t>
  </si>
  <si>
    <t>Cost Estimators</t>
  </si>
  <si>
    <t>Counter and Rental Clerks</t>
  </si>
  <si>
    <t>Couriers and Messengers</t>
  </si>
  <si>
    <t>Crane and Tower Operators</t>
  </si>
  <si>
    <t>Customer Service Representatives</t>
  </si>
  <si>
    <t>Database Administrators</t>
  </si>
  <si>
    <t>Dispatchers, Except Police, Fire, and Ambulance</t>
  </si>
  <si>
    <t>Driver/Sales Workers</t>
  </si>
  <si>
    <t xml:space="preserve"> Drywall and Ceiling Tile Installers</t>
  </si>
  <si>
    <t>Electric Motor, Power Tool, and Related Repairers</t>
  </si>
  <si>
    <t>Electrical and Electronic Engineering Technicians</t>
  </si>
  <si>
    <t>Electrical and Electronics Drafters</t>
  </si>
  <si>
    <t>Electrical Engineers</t>
  </si>
  <si>
    <t xml:space="preserve"> Engineering Technicians, Except Drafters, All Other</t>
  </si>
  <si>
    <t>Electrical Power-Line Installers and Repairers</t>
  </si>
  <si>
    <t xml:space="preserve"> Electrical and Electronics Repairers, Powerhouse, Substation, and Relay</t>
  </si>
  <si>
    <t>Electricians</t>
  </si>
  <si>
    <t>Elevator Installers and Repairers</t>
  </si>
  <si>
    <t>Environmental Engineering Technicians</t>
  </si>
  <si>
    <t>Environmental Engineers</t>
  </si>
  <si>
    <t>Environmental Science and Protection Technicians, Including Health</t>
  </si>
  <si>
    <t>Excavating and Loading Machine and Dragline Operators</t>
  </si>
  <si>
    <t>Executive Secretaries and Executive Administrative Assistants</t>
  </si>
  <si>
    <t>Explosives Workers, Ordnance Handling Experts, and Blasters</t>
  </si>
  <si>
    <t>Fallers</t>
  </si>
  <si>
    <t>Fence Erectors</t>
  </si>
  <si>
    <t>First-Line Supervisors of Helpers, Laborers, and Material Movers, Hand</t>
  </si>
  <si>
    <t>First-Line Supervisors of Housekeeping and Janitorial Workers</t>
  </si>
  <si>
    <t>First-Line Supervisors of Landscaping, Lawn Service, and Groundskeeping Workers</t>
  </si>
  <si>
    <t>First-Line Supervisors of Production and Operating Workers</t>
  </si>
  <si>
    <t>Floor Layers, Except Carpet, Wood, and Hard Tiles</t>
  </si>
  <si>
    <t>General and Operations Managers</t>
  </si>
  <si>
    <t xml:space="preserve"> Glaziers</t>
  </si>
  <si>
    <t>Health and Safety Engineers, Except Mining Safety Engineers and Inspectors</t>
  </si>
  <si>
    <t>Heating, Air Conditioning, and Refrigeration Mechanics and Installers</t>
  </si>
  <si>
    <t>Heavy and Tractor-Trailer Truck Drivers</t>
  </si>
  <si>
    <t>Helpers--Electricians</t>
  </si>
  <si>
    <t>Helpers--Installation, Maintenance, and Repair Workers</t>
  </si>
  <si>
    <t>Helpers--Roofers</t>
  </si>
  <si>
    <t>Highway Maintenance Workers</t>
  </si>
  <si>
    <t>Home Appliance Repairers</t>
  </si>
  <si>
    <t>Human Resources Managers</t>
  </si>
  <si>
    <t>Human Resources Specialists</t>
  </si>
  <si>
    <t>Hunters and Trappers</t>
  </si>
  <si>
    <t>Industrial Engineers</t>
  </si>
  <si>
    <t>Industrial Truck and Tractor Operators</t>
  </si>
  <si>
    <t>Inspectors, Testers, Sorters, Samplers, and Weighers</t>
  </si>
  <si>
    <t>Insulation Workers, Mechanical</t>
  </si>
  <si>
    <t>Interior Designers</t>
  </si>
  <si>
    <t>Janitors and Cleaners, Except Maids and Housekeeping Cleaners</t>
  </si>
  <si>
    <t>Laborers and Freight, Stock, and Material Movers, Hand</t>
  </si>
  <si>
    <t>Landscape Architects</t>
  </si>
  <si>
    <t>Landscaping and Groundskeeping Workers</t>
  </si>
  <si>
    <t>Light Truck or Delivery Services Drivers</t>
  </si>
  <si>
    <t>Locksmiths and Safe Repairers</t>
  </si>
  <si>
    <t>Logging Equipment Operators</t>
  </si>
  <si>
    <t>Machinists</t>
  </si>
  <si>
    <t>Maids and Housekeeping Cleaners</t>
  </si>
  <si>
    <t>Maintenance and Repair Workers, General</t>
  </si>
  <si>
    <t>Maintenance Workers, Machinery</t>
  </si>
  <si>
    <t>Management Analysts</t>
  </si>
  <si>
    <t>Mechanical Door Repairers</t>
  </si>
  <si>
    <t>Mechanical Drafters</t>
  </si>
  <si>
    <t>Mechanical Engineering Technicians</t>
  </si>
  <si>
    <t>Mechanical Engineers</t>
  </si>
  <si>
    <t>Millwrights</t>
  </si>
  <si>
    <t>Mobile Heavy Equipment Mechanics, Except Engines</t>
  </si>
  <si>
    <t>Multiple Machine Tool Setters, Operators, and Tenders, Metal and Plastic</t>
  </si>
  <si>
    <t>Occupational Health and Safety Specialists</t>
  </si>
  <si>
    <t>Office Clerks, General</t>
  </si>
  <si>
    <t>Operating Engineers and Other Construction Equipment Operators</t>
  </si>
  <si>
    <t>Order Clerks</t>
  </si>
  <si>
    <t>Outdoor Power Equipment and Other Small Engine Mechanics</t>
  </si>
  <si>
    <t>Painters, Construction and Maintenance</t>
  </si>
  <si>
    <t xml:space="preserve"> Paving, Surfacing, and Tamping Equipment Operators</t>
  </si>
  <si>
    <t>Pesticide Handlers, Sprayers, and Applicators, Vegetation</t>
  </si>
  <si>
    <t>Photographic Process Workers and Processing Machine Operators</t>
  </si>
  <si>
    <t xml:space="preserve"> Plant and System Operators, All Other</t>
  </si>
  <si>
    <t>Plumbers, Pipefitters, and Steamfitters</t>
  </si>
  <si>
    <t>Procurement Clerks</t>
  </si>
  <si>
    <t>Production, Planning, and Expediting Clerks</t>
  </si>
  <si>
    <t>Purchasing Managers</t>
  </si>
  <si>
    <t>Receptionists and Information Clerks</t>
  </si>
  <si>
    <t>Refuse and Recyclable Material Collectors</t>
  </si>
  <si>
    <t>Riggers</t>
  </si>
  <si>
    <t>Roofers</t>
  </si>
  <si>
    <t>Sales Managers</t>
  </si>
  <si>
    <t>Secretaries and Administrative Assistants, Except Legal, Medical, and Executive</t>
  </si>
  <si>
    <t>Security and Fire Alarm Systems Installers</t>
  </si>
  <si>
    <t>Septic Tank Servicers and Sewer Pipe Cleaners</t>
  </si>
  <si>
    <t>Sewing Machine Operators</t>
  </si>
  <si>
    <t>Sheet Metal Workers</t>
  </si>
  <si>
    <t>Shipping, Receiving, and Traffic Clerks</t>
  </si>
  <si>
    <t>Stationary Engineers and Boiler Operators</t>
  </si>
  <si>
    <t>Stock Clerks and Order Fillers</t>
  </si>
  <si>
    <t>Switchboard Operators, Including Answering Service</t>
  </si>
  <si>
    <t xml:space="preserve"> Tapers</t>
  </si>
  <si>
    <t>Technical Writers</t>
  </si>
  <si>
    <t>Telecommunications Equipment Installers and Repairers, Except Line Installers</t>
  </si>
  <si>
    <t xml:space="preserve"> Terrazzo Workers and Finishers</t>
  </si>
  <si>
    <t>Tool and Die Makers</t>
  </si>
  <si>
    <t>Transportation, Storage, and Distribution Managers</t>
  </si>
  <si>
    <t>Tree Trimmers and Pruners</t>
  </si>
  <si>
    <t>Water and Wastewater Treatment Plant and System Operator</t>
  </si>
  <si>
    <t>Welders, Cutters, Solderers, and Brazers</t>
  </si>
  <si>
    <t>Woodworking Machine Setters, Operators, and Tenders, Except Sawing</t>
  </si>
  <si>
    <t>Word Processors and Typists</t>
  </si>
  <si>
    <t>BMO ZONE 1</t>
  </si>
  <si>
    <t>SOC #</t>
  </si>
  <si>
    <t>SOC Title</t>
  </si>
  <si>
    <t>SOC Definition</t>
  </si>
  <si>
    <t>11-3011</t>
  </si>
  <si>
    <t>Plan, direct, or coordinate one or more administrative services of an organization, such as records and information management, mail distribution, facilities planning and maintenance, custodial operations, and other office support services.  Medical records administrators are included in “Medical and Health Services Managers” (11-9111).  Excludes “Purchasing Managers" (11-3061).</t>
  </si>
  <si>
    <t>17-1011</t>
  </si>
  <si>
    <t>Plan and design structures, such as private residences, office buildings, theaters, factories, and other structural property.  Excludes “Landscape Architects” (17-1012) and “Marine Engineers and Naval Architects” (17-2121).</t>
  </si>
  <si>
    <t>11-9041</t>
  </si>
  <si>
    <t>Plan, direct, or coordinate activities in such fields as architecture and engineering or research and development in these fields.  Excludes “Natural Sciences Managers" (11-912</t>
  </si>
  <si>
    <t>27-4011</t>
  </si>
  <si>
    <t>Set up, or set up and operate audio and video equipment including microphones, sound speakers, video screens, projectors, video monitors, recording equipment, connecting wires and cables, sound and mixing boards, and related electronic equipment for concerts, sports events, meetings and conventions, presentations, and news conferences.  May also set up and operate associated spotlights and other custom lighting systems.  Excludes "Sound Engineering Technicians" (27-4014).</t>
  </si>
  <si>
    <t>49-3023</t>
  </si>
  <si>
    <t>05070</t>
  </si>
  <si>
    <t>Diagnose, adjust, repair, or overhaul automotive vehicles.  Excludes “Automotive Body and Related Repairers" (49-3021), "Bus and Truck Mechanics and Diesel Engine Specialists" (49-3031), and "Electronic Equipment Installers and Repairers, Motor Vehicles" (49-2096).</t>
  </si>
  <si>
    <t>47-2011</t>
  </si>
  <si>
    <t>Construct, assemble, maintain, and repair stationary steam boilers and boiler house auxiliaries.  Align structures or plate sections to assemble boiler frame tanks or vats, following blueprints.  Work involves use of hand and power tools, plumb bobs, levels, wedges, dogs, or turnbuckles.  Assist in testing assembled vessels.  Direct cleaning of boilers and boiler furnaces.  Inspect and repair boiler fittings, such as safety valves, regulators, automatic-control mechanisms, water columns, and auxiliary machines.</t>
  </si>
  <si>
    <t>43-3031</t>
  </si>
  <si>
    <t>01010</t>
  </si>
  <si>
    <t>Compute, classify, and record numerical data to keep financial records complete.  Perform any combination of routine calculating, posting, and verifying duties to obtain primary financial data for use in maintaining accounting records.  May also check the accuracy of figures, calculations, and postings pertaining to business transactions recorded by other workers.  Excludes “Payroll and Timekeeping Clerks” (43-3051</t>
  </si>
  <si>
    <t>47-2021</t>
  </si>
  <si>
    <t>23370</t>
  </si>
  <si>
    <t>Lay and bind building materials, such as brick, structural tile, concrete block, cinder block, glass block, and terra-cotta block, with mortar and other substances to construct or repair walls, partitions, arches, sewers, and other structures.  Excludes “Stonemasons" (47-2022).  Installers of mortarless segmental concrete masonry wall units are classified in "Landscaping and Groundskeeping Workers" (37-3011).</t>
  </si>
  <si>
    <t>47-2031</t>
  </si>
  <si>
    <t>Construct, erect, install, or repair structures and fixtures made of wood, such as concrete forms; building frameworks, including partitions, joists, studding, and rafters; and wood stairways, window and door frames, and hardwood floors.  May also install cabinets, siding, drywall and batt or roll insulation. Includes brattice builders who build doors or brattices (ventilation walls or partitions) in underground passageways</t>
  </si>
  <si>
    <t>47-2041</t>
  </si>
  <si>
    <t>Lay and install carpet from rolls or blocks on floors.  Install padding and trim flooring materials.  Excludes “Floor Layers, Except Carpet, Wood, and Hard Tiles" (47-2042).</t>
  </si>
  <si>
    <t>47-2051</t>
  </si>
  <si>
    <t>Smooth and finish surfaces of poured concrete, such as floors, walks, sidewalks, roads, or curbs using a variety of hand and power tools.  Align forms for sidewalks, curbs, or gutters; patch voids; and use saws to cut expansion joints.  Installers of mortarless segmental concrete masonry wall units are classified in "Landscaping and Groundskeeping Workers” (37- 3011).</t>
  </si>
  <si>
    <t>11-1011</t>
  </si>
  <si>
    <t>Determine and formulate policies and provide overall direction of companies or private and public sector organizations within guidelines set up by a board of directors or similar governing body.  Plan, direct, or coordinate operational activities at the highest level of management with the help of subordinate executives and staff managers.</t>
  </si>
  <si>
    <t>17-3022</t>
  </si>
  <si>
    <t>Apply theory and principles of civil engineering in planning, designing, and overseeing construction and maintenance of structures and facilities under the direction of engineering staff or physical scientists.</t>
  </si>
  <si>
    <t>17-2051</t>
  </si>
  <si>
    <t>Perform engineering duties in planning, designing, and overseeing construction and maintenance of building structures, and facilities, such as roads, railroads, airports, bridges, harbors, channels, dams, irrigation projects, pipelines, power plants, and water and sewage systems.  Includes architectural, structural, traffic, ocean, and geo-technical engineers.  Excludes “Hydrologists" (19-2043).</t>
  </si>
  <si>
    <t>53-7061</t>
  </si>
  <si>
    <t>11030</t>
  </si>
  <si>
    <t>Wash or otherwise clean vehicles, machinery, and other equipment.  Use such materials as water, cleaning agents, brushes, cloths, and hoses.  Excludes “Janitors and Cleaners, Except Maids and Housekeeping Cleaners" (37-2011).</t>
  </si>
  <si>
    <t>13-1041</t>
  </si>
  <si>
    <t>Examine, evaluate, and investigate eligibility for or conformity with laws and regulations governing contract compliance of licenses and permits, and perform other compliance and enforcement inspection and analysis activities not classified elsewhere.  Excludes "Financial Examiners" (13-2061), “Tax Examiners and Collectors, and Revenue Agents" (13-2081), “Occupational Health and Safety Specialists” (29-9011), “Occupational Health and Safety Technicians” (29-9012), "Transportation Security Screeners" (33-9093), “Agricultural Inspectors” (45-2011), “Construction and Building Inspectors” (47-4011), and “Transportation Inspectors” (53-6051).</t>
  </si>
  <si>
    <t>15-1143</t>
  </si>
  <si>
    <t>Design and implement computer and information networks, such as local area networks (LAN), wide area networks (WAN), intranets, extranets, and other data communications networks.  Perform network modeling, analysis, and planning.  May also design network and computer security measures.  May research and recommend network and data communications hardware and software.  Excludes “Information Security Analysts” (15-1122), “Network and Computer Systems Administrators” (15-1142), and “Computer Network Support Specialists” (15-1152).</t>
  </si>
  <si>
    <t>43-9011</t>
  </si>
  <si>
    <t>Monitor and control electronic computer and peripheral electronic data processing equipment to process business, scientific, engineering, and other data according to operating instructions.  Monitor and respond to operating and error messages.  May enter commands at a computer terminal and set controls on computer and peripheral devices.  Excludes “Computer Occupations” (15-1100) and "Data Entry Keyers" (43-9021)</t>
  </si>
  <si>
    <t>15-1131</t>
  </si>
  <si>
    <t>14070</t>
  </si>
  <si>
    <t>Create, modify, and test the code, forms, and script that allow computer applications to run.  Work from specifications drawn up by software developers or other individuals.  May assist software developers by analyzing user needs and designing software solutions.  May develop and write computer programs to store, locate, and retrieve specific documents, data, and information.</t>
  </si>
  <si>
    <t>15-1121</t>
  </si>
  <si>
    <t>14100</t>
  </si>
  <si>
    <t>Analyze science, engineering, business, and other data processing problems to implement and improve computer systems.  Analyze user requirements, procedures, and problems to automate or improve existing systems and review computer system capabilities, workflow, and scheduling limitations.  May analyze or recommend commercially available software.</t>
  </si>
  <si>
    <t>51-4011</t>
  </si>
  <si>
    <t>19010</t>
  </si>
  <si>
    <t>Operate computer-controlled machines or robots to perform one or more machine functions on metal or plastic work pieces.</t>
  </si>
  <si>
    <t>47-4011</t>
  </si>
  <si>
    <t>99240</t>
  </si>
  <si>
    <t>Inspect structures using engineering skills to determine structural soundness and compliance with specifications, building codes, and other regulations.  Inspections may be general in nature or may be limited to a specific area, such as electrical systems or plumbing.</t>
  </si>
  <si>
    <t>47-2061</t>
  </si>
  <si>
    <t>23470</t>
  </si>
  <si>
    <t>Perform tasks involving physical labor at construction sites.  May operate hand and power tools of all types: air hammers, earth tampers, cement mixers, small mechanical hoists, surveying and measuring equipment, and a variety of other equipment and instruments.  May clean and prepare sites, dig trenches, set braces to support the sides of excavations, erect scaffolding, and clean up rubble, debris and other waste materials.  May assist other craft workers.  Construction laborers who primarily assist a particular craft worker are classified under "Helpers, Construction Trades" (47-3010).  Excludes “Hazardous Materials Removal Workers” (47-4041).</t>
  </si>
  <si>
    <t>51-9193</t>
  </si>
  <si>
    <t>25070 </t>
  </si>
  <si>
    <t>Operate or tend equipment, such as cooling and freezing units, refrigerators, batch freezers, and freezing tunnels, to cool or freeze products, food, blood plasma, and chemicals.</t>
  </si>
  <si>
    <t>13-1051</t>
  </si>
  <si>
    <t>Prepare cost estimates for product manufacturing, construction projects, or services to aid management in bidding on or determining price of product or service.  May specialize according to particular service performed or type of product manufactured.</t>
  </si>
  <si>
    <t>41-2021</t>
  </si>
  <si>
    <t>16030</t>
  </si>
  <si>
    <t>Receive orders, generally in person, for repairs, rentals, and services.  May describe available options, compute cost, and accept payment.  Excludes “Counter Attendants, Cafeteria, Food Concession, and Coffee Shop” (35-3022), “Hotel, Motel, and Resort Desk Clerks” (43-4081), “Order Clerks” (43-4151), and “Reservation and Transportation Ticket Agents and Travel Clerks” (43-4181).</t>
  </si>
  <si>
    <t>43-5021</t>
  </si>
  <si>
    <t>01141</t>
  </si>
  <si>
    <t>Pick up and deliver messages, documents, packages, and other items between offices or departments within an establishment or directly to other business concerns, traveling by foot, bicycle, motorcycle, automobile, or public conveyance.  Excludes "Light Truck or Delivery Services Drivers" (53-3033).</t>
  </si>
  <si>
    <t>53-7021</t>
  </si>
  <si>
    <t>23440</t>
  </si>
  <si>
    <t>Operate mechanical boom and cable or tower and cable equipment to lift and move materials, machines, or products in many directions.  Excludes “Excavating and Loading Machine and Dragline Operators" (53-7032).</t>
  </si>
  <si>
    <t>43-4051</t>
  </si>
  <si>
    <t>Interact with customers to provide information in response to inquiries about products and services and to handle and resolve complaints.  Excludes individuals whose duties are primarily installation, sales, or repair.</t>
  </si>
  <si>
    <t>15-1141</t>
  </si>
  <si>
    <t>Administer, test, and implement computer databases, applying knowledge of database management systems.  Coordinate changes to computer databases.  May plan, coordinate, and implement security measures to safeguard computer databases.  Excludes “Information Security Analysts” (15-1122).</t>
  </si>
  <si>
    <t>43-5032</t>
  </si>
  <si>
    <t>01320</t>
  </si>
  <si>
    <t>Schedule and dispatch workers, work crews, equipment, or service vehicles for conveyance of materials, freight, or passengers, or for normal installation, service, or emergency repairs rendered outside the place of business.  Duties may include using radio, telephone, or computer to transmit assignments and compiling statistics and reports on work progress.</t>
  </si>
  <si>
    <t>53-3031</t>
  </si>
  <si>
    <t>Drive truck or other vehicle over established routes or within an established territory and sell or deliver goods, such as food products, including restaurant take-out items, or pick up or deliver items such as commercial laundry.  May also take orders, collect payment, or stock merchandise at point of delivery.  Includes newspaper delivery drivers.  Excludes "Coin, Vending, and Amusement Machine Servicers and Repairers" (49-9091) and "Light Truck or Delivery Services Drivers" (53-3033).</t>
  </si>
  <si>
    <t>47-2081</t>
  </si>
  <si>
    <t>23370 </t>
  </si>
  <si>
    <t>Apply plasterboard or other wallboard to ceilings or interior walls of buildings.  Apply or mount acoustical tiles or blocks, strips, or sheets of shock-absorbing materials to ceilings and walls of buildings to reduce or reflect sound.  Materials may be of decorative quality.  Includes lathers who fasten wooden, metal, or rockboard lath to walls, ceilings or partitions of buildings to provide support base for plaster, fire-proofing, or acoustical material.  Excludes “Carpet Installers" (47-2041), "Carpenters" (47-2031), and "Tile and Marble Setters" (47-2044).</t>
  </si>
  <si>
    <t>49-2092</t>
  </si>
  <si>
    <t>23180</t>
  </si>
  <si>
    <t>Repair, maintain, or install electric motors, wiring, or switches.</t>
  </si>
  <si>
    <t>17-3023</t>
  </si>
  <si>
    <t>23180 or 30080</t>
  </si>
  <si>
    <t>Apply electrical and electronic theory and related knowledge, usually under the direction of engineering staff, to design, build, repair, calibrate, and modify electrical components, circuitry, controls, and machinery for subsequent evaluation and use by engineering staff in making engineering design decisions.  Excludes “Broadcast Technicians" (27-4012).</t>
  </si>
  <si>
    <t>17-3012</t>
  </si>
  <si>
    <t>Prepare wiring diagrams, circuit board assembly diagrams, and layout drawings used for the manufacture, installation, or repair of electrical equipment.</t>
  </si>
  <si>
    <t>17-2071</t>
  </si>
  <si>
    <t>Research, design, develop, test, or supervise the manufacturing and installation of electrical equipment, components, or systems for commercial, industrial, military, or scientific use.  Excludes “Computer Hardware Engineers" (17-2061).</t>
  </si>
  <si>
    <t>17-3029</t>
  </si>
  <si>
    <t>30080</t>
  </si>
  <si>
    <t>All engineering technicians, except drafters, not listed separately.</t>
  </si>
  <si>
    <t>49-9051</t>
  </si>
  <si>
    <t>23160</t>
  </si>
  <si>
    <t>Install or repair cables or wires used in electrical power or distribution systems.  May erect poles and light or heavy duty transmission towers.  Excludes “Electrical and Electronics Repairers, Powerhouse, Substation, and Relay" (49-2095).</t>
  </si>
  <si>
    <t>49-2095</t>
  </si>
  <si>
    <t>23183</t>
  </si>
  <si>
    <t>Inspect, test, repair, or maintain electrical equipment in generating stations, substations, and in-service relays.</t>
  </si>
  <si>
    <t>47-2111</t>
  </si>
  <si>
    <t>Install, maintain, and repair electrical wiring, equipment, and fixtures.  Ensure that work is in accordance with relevant codes.  May install or service street lights, intercom systems, or electrical control systems.  Excludes “Security and Fire Alarm Systems Installers" (49-2098).</t>
  </si>
  <si>
    <t>47-4021</t>
  </si>
  <si>
    <t>23210</t>
  </si>
  <si>
    <t>Assemble, install, repair, or maintain electric or hydraulic freight or passenger elevators, escalators, or dumbwaiters.</t>
  </si>
  <si>
    <t>17-3025</t>
  </si>
  <si>
    <t>30090</t>
  </si>
  <si>
    <t>Apply theory and principles of environmental engineering to modify, test, and operate equipment and devices used in the prevention, control, and remediation of environmental problems, including waste treatment and site remediation, under the direction of engineering staff or scientist.  May assist in the development of environmental remediation devices.</t>
  </si>
  <si>
    <t>17-2081</t>
  </si>
  <si>
    <t>Research, design, plan, or perform engineering duties in the prevention, control, and remediation of environmental hazards using various engineering disciplines.  Work may include waste treatment, site remediation, or pollution control technology.</t>
  </si>
  <si>
    <t>19-4091</t>
  </si>
  <si>
    <t>Perform laboratory and field tests to monitor the environment and investigate sources of pollution, including those that affect health, under the direction of an environmental scientist, engineer, or other specialist.  May collect samples of gases, soil, water, and other materials for testing.</t>
  </si>
  <si>
    <t>53-7032</t>
  </si>
  <si>
    <t>Operate or tend machinery equipped with scoops, shovels, or buckets, to excavate and load loose materials.  Excludes “Dredge Operators" (53-7031).</t>
  </si>
  <si>
    <t>43-6011</t>
  </si>
  <si>
    <t>01020</t>
  </si>
  <si>
    <t>Provide high-level administrative support by conducting research, preparing statistical reports, handling information requests, and performing clerical functions such as preparing correspondence, receiving visitors, arranging conference calls, and scheduling meetings.  May also train and supervise lower-level clerical staff.  Excludes "Secretaries" (43-6012 through 43-6014).</t>
  </si>
  <si>
    <t>47-5031</t>
  </si>
  <si>
    <t>30490</t>
  </si>
  <si>
    <t>Place and detonate explosives to demolish structures or to loosen, remove, or displace earth, rock, or other materials.  May perform specialized handling, storage, and accounting procedures.  Includes seismograph shooters.  Excludes “Earth Drillers, Except Oil and Gas" (47-5021) who may also work with explosives.</t>
  </si>
  <si>
    <t>45-4021</t>
  </si>
  <si>
    <t>08070</t>
  </si>
  <si>
    <t>Use axes or chainsaws to fell trees using knowledge of tree characteristics and cutting techniques to control direction of fall and minimize tree damage.</t>
  </si>
  <si>
    <t>47-4031</t>
  </si>
  <si>
    <t>Erect and repair fences and fence gates, using hand and power tools.</t>
  </si>
  <si>
    <t>53-1021</t>
  </si>
  <si>
    <t>Directly supervise and coordinate the activities of helpers, laborers, or material movers.</t>
  </si>
  <si>
    <t>37-1011</t>
  </si>
  <si>
    <t>Directly supervise and coordinate work activities of cleaning personnel in hotels, hospitals, offices, and other establishments.</t>
  </si>
  <si>
    <t>37-1012</t>
  </si>
  <si>
    <t>Directly supervise and coordinate activities of workers engaged in landscaping or groundskeeping activities.  Work may involve reviewing contracts to ascertain service, machine, and workforce requirements; answering inquiries from potential customers regarding methods, material, and price ranges; and preparing estimates according to labor, material, and machine costs.</t>
  </si>
  <si>
    <t>51-1011</t>
  </si>
  <si>
    <t>Directly supervise and coordinate the activities of production and operating workers, such as inspectors, precision workers, machine setters and operators, assemblers, fabricators, and plant and system operators.  Excludes team or work leaders.</t>
  </si>
  <si>
    <t>47-2042</t>
  </si>
  <si>
    <t>23140</t>
  </si>
  <si>
    <t>Apply blocks, strips, or sheets of shock-absorbing, sound-deadening, or decorative coverings to floors.</t>
  </si>
  <si>
    <t>11-1021</t>
  </si>
  <si>
    <t xml:space="preserve">Plan, direct, or coordinate the operations of public or private sector organizations.  Duties and responsibilities include formulating policies, managing daily operations, and planning the use of materials and human resources, but are too diverse and general in nature to be classified in any one functional area of management or administration, such as personnel, purchasing, or administrative services.  Excludes First-Line Supervisors. </t>
  </si>
  <si>
    <t>47-2121</t>
  </si>
  <si>
    <t>Install glass in windows, skylights, store fronts, and display cases, or on surfaces, such as building fronts, interior walls, ceilings, and tabletops.</t>
  </si>
  <si>
    <t>17-2111</t>
  </si>
  <si>
    <t>Promote worksite or product safety by applying knowledge of industrial processes, mechanics, chemistry, psychology, and industrial health and safety laws.  Includes industrial product safety engineers.</t>
  </si>
  <si>
    <t>49-9021</t>
  </si>
  <si>
    <t>Install or repair heating, central air conditioning, or refrigeration systems, including oil burners, hot-air furnaces, and heating stoves</t>
  </si>
  <si>
    <t>53-3032</t>
  </si>
  <si>
    <t>Drive a tractor-trailer combination or a truck with a capacity of at least 26,000 pounds Gross Vehicle Weight (GVW).  May be required to unload truck.  Requires commercial drivers' license.</t>
  </si>
  <si>
    <t>47-3013</t>
  </si>
  <si>
    <t>Help electricians by performing duties requiring less skill.  Duties include using, supplying or holding materials or tools, and cleaning work area and equipment.  Construction laborers who do not primarily assist electricians are classified under "Construction Laborers" (47-2061).  Apprentice workers are classified with the appropriate skilled construction trade occupation (47-2011 through 47-2231).</t>
  </si>
  <si>
    <t>49-9098</t>
  </si>
  <si>
    <t>Help installation, maintenance, and repair workers in maintenance, parts replacement, and repair of vehicles, industrial machinery, and electrical and electronic equipment.  Perform duties such as furnishing tools, materials, and supplies to other workers; cleaning work area, machines, and tools; and holding materials or tools for other workers.</t>
  </si>
  <si>
    <t>47-3016</t>
  </si>
  <si>
    <t>Help roofers by performing duties requiring less skill.  Duties include using, supplying or holding materials or tools, and cleaning work area and equipment.  Construction laborers who do not primarily assist roofers are classified under "Construction Laborers" (47-2061).  Apprentice workers are classified with the appropriate skilled construction trade occupation (47-2011 through 47-2231).</t>
  </si>
  <si>
    <t>47-4051</t>
  </si>
  <si>
    <t>11210</t>
  </si>
  <si>
    <t>Maintain highways, municipal and rural roads, airport runways, and rights-of-way.  Duties include patching broken or eroded pavement, repairing guard rails, highway markers, and snow fences.  May also mow or clear brush from along road or plow snow from roadway.  Excludes “Tree Trimmers and Pruners" (37-3013).</t>
  </si>
  <si>
    <t>49-9031</t>
  </si>
  <si>
    <t>Repair, adjust, or install all types of electric or gas household appliances, such as refrigerators, washers, dryers, and ovens.</t>
  </si>
  <si>
    <t>11-3121</t>
  </si>
  <si>
    <t>Plan, direct, or coordinate human resources activities and staff of an organization.  Excludes managers who primarily focus on compensation and benefits (11-3111) and training and development (11-3131).</t>
  </si>
  <si>
    <t>13-1071</t>
  </si>
  <si>
    <t>01261</t>
  </si>
  <si>
    <t>Perform activities in the human resource area.  Includes employment specialists who screen, recruit, interview, and place workers.  Excludes “Compensation, Benefits, and Job Analysis Specialists” (13-1141) and “Training and Development Specialists” (13-1151).</t>
  </si>
  <si>
    <t>45-3021</t>
  </si>
  <si>
    <t>99410</t>
  </si>
  <si>
    <t>Hunt and trap wild animals for human consumption, fur, feed, bait, or other purposes.</t>
  </si>
  <si>
    <t>17-2112</t>
  </si>
  <si>
    <t>Design, develop, test, and evaluate integrated systems for managing industrial production processes, including human work factors, quality control, inventory control, logistics and material flow, cost analysis, and production coordination.  Excludes “Health and Safety Engineers, Except Mining Safety Engineers and Inspectors" (17-2111).</t>
  </si>
  <si>
    <t>53-7051</t>
  </si>
  <si>
    <t>Operate industrial trucks or tractors equipped to move materials around a warehouse, storage yard, factory, construction site, or similar location.  Excludes “Logging Equipment Operators" (45-4022</t>
  </si>
  <si>
    <t>51-9061</t>
  </si>
  <si>
    <t>Inspect, test, sort, sample, or weigh nonagricultural raw materials or processed, machined, fabricated, or assembled parts or products for defects, wear, and deviations from specifications.  May use precision measuring instruments and complex test equipment.</t>
  </si>
  <si>
    <t>47-2132</t>
  </si>
  <si>
    <t>23410</t>
  </si>
  <si>
    <t>Apply insulating materials to pipes or ductwork, or other mechanical systems in order to help control and maintain temperature</t>
  </si>
  <si>
    <t>27-1025</t>
  </si>
  <si>
    <t>Plan, design, and furnish interiors of residential, commercial, or industrial buildings.  Formulate design which is practical, aesthetic, and conducive to intended purposes, such as raising productivity, selling merchandise, or improving life style.  May specialize in a particular field, style, or phase of interior design.  Excludes "Merchandise Displayers and Window Trimmers" (27-1026).</t>
  </si>
  <si>
    <t>37-2011</t>
  </si>
  <si>
    <t>Keep buildings in clean and orderly condition.  Perform heavy cleaning duties, such as cleaning floors, shampooing rugs, washing walls and glass, and removing rubbish.  Duties may include tending furnace and boiler, performing routine maintenance activities, notifying management of need for repairs, and cleaning snow or debris from sidewalk.</t>
  </si>
  <si>
    <t>53-7062</t>
  </si>
  <si>
    <t>21050</t>
  </si>
  <si>
    <t>Manually move freight, stock, or other materials or perform other general labor.  Includes all manual laborers not elsewhere classified.  Excludes “Material Moving Workers" (53-7011 through 53-7199) who use power equipment.  Excludes “Construction Laborers" (47-2061) and "Helpers, Construction Trades  (47-3011 through 47-3019</t>
  </si>
  <si>
    <t>17-1012</t>
  </si>
  <si>
    <t>Plan and design land areas for projects such as parks and other recreational facilities, airports, highways, hospitals, schools, land subdivisions, and commercial, industrial, and residential sites.</t>
  </si>
  <si>
    <t>37-3011</t>
  </si>
  <si>
    <t>Landscape or maintain grounds of property using hand or power tools or equipment.  Workers typically perform a variety of tasks, which may include any combination of the following: sod laying, mowing, trimming, planting, watering, fertilizing, digging, raking, sprinkler installation, and installation of mortarless segmental concrete masonry wall units.  Excludes "Farmworkers and Laborers, Crop, Nursery, and Greenhouse" (45-2092).</t>
  </si>
  <si>
    <t>53-3033</t>
  </si>
  <si>
    <t>Drive a light vehicle, such as a truck or van, with a capacity of less than 26,000 pounds Gross Vehicle Weight (GVW), primarily to deliver or pick up merchandise or to deliver packages.  May load and unload vehicle.  Excludes “Couriers and Messengers" (43-5021) and “Driver/Sales Workers” (53-3031).</t>
  </si>
  <si>
    <t>49-9094</t>
  </si>
  <si>
    <t>23510</t>
  </si>
  <si>
    <t>Repair and open locks; make keys; change locks and safe combinations; and install and repair safes.</t>
  </si>
  <si>
    <t>45-4022</t>
  </si>
  <si>
    <t>08160</t>
  </si>
  <si>
    <t>Drive logging tractor or wheeled vehicle equipped with one or more accessories, such as bulldozer blade, frontal shear, grapple, logging arch, cable winches, hoisting rack, or crane boom, to fell tree; to skid, load, unload, or stack logs; or to pull stumps or clear brush.  Logging truck drivers are included in “Heavy and Tractor Trailer Truck Drivers” (53-3032).</t>
  </si>
  <si>
    <t>51-4041</t>
  </si>
  <si>
    <t>Set up and operate a variety of machine tools to produce precision parts and instruments.  Includes precision instrument makers who fabricate, modify, or repair mechanical instruments.  May also fabricate and modify parts to make or repair machine tools or maintain industrial machines, applying knowledge of mechanics, mathematics, metal properties, layout, and machining procedures</t>
  </si>
  <si>
    <t>37-2012</t>
  </si>
  <si>
    <t>11240</t>
  </si>
  <si>
    <t>Perform any combination of light cleaning duties to maintain private households or commercial establishments, such as hotels and hospitals, in a clean and orderly manner.  Duties may include making beds, replenishing linens, cleaning rooms and halls, and vacuuming.</t>
  </si>
  <si>
    <t>49-9071</t>
  </si>
  <si>
    <t>Perform work involving the skills of two or more maintenance or craft occupations to keep machines, mechanical equipment, or the structure of an establishment in repair.  Duties may involve pipe fitting; boiler making; insulating; welding; machining; carpentry; repairing electrical or mechanical equipment; installing, aligning, and balancing new equipment; and repairing buildings, floors, or stairs.  Excludes “Maintenance Workers, Machinery" (49-9043).</t>
  </si>
  <si>
    <t>49-9043</t>
  </si>
  <si>
    <t>Lubricate machinery, change parts, or perform other routine machinery maintenance.  Excludes “Maintenance and Repair Workers, General" (49-9071).</t>
  </si>
  <si>
    <t>13-1111</t>
  </si>
  <si>
    <t>Conduct organizational studies and evaluations, design systems and procedures, conduct work simplification and measurement studies, and prepare operations and procedures manuals to assist management in operating more efficiently and effectively.  Includes program analysts and management consultants.  Excludes “Computer Systems Analysts" (15-1121) and "Operations Research Analysts" (15-2031).</t>
  </si>
  <si>
    <t>49-9011</t>
  </si>
  <si>
    <t>Install, service, or repair automatic door mechanisms and hydraulic doors.  Includes garage door mechanics.</t>
  </si>
  <si>
    <t>17-3013</t>
  </si>
  <si>
    <t>30060</t>
  </si>
  <si>
    <t>Prepare detailed working diagrams of machinery and mechanical devices, including dimensions, fastening methods, and other engineering information.</t>
  </si>
  <si>
    <t>17-3027</t>
  </si>
  <si>
    <t>Apply theory and principles of mechanical engineering to modify, develop, test, or calibrate machinery and equipment under direction of engineering staff or physical scientists.</t>
  </si>
  <si>
    <t>17-2141</t>
  </si>
  <si>
    <t>Perform engineering duties in planning and designing tools, engines, machines, and other mechanically functioning equipment.  Oversee installation, operation, maintenance, and repair of equipment such as centralized heat, gas, water, and steam systems.</t>
  </si>
  <si>
    <t>49-9044</t>
  </si>
  <si>
    <t>Install, dismantle, or move machinery and heavy equipment according to layout plans, blueprints, or other drawing</t>
  </si>
  <si>
    <t>49-3042</t>
  </si>
  <si>
    <t>Diagnose, adjust, repair, or overhaul mobile mechanical, hydraulic, and pneumatic equipment, such as cranes, bulldozers, graders, and conveyors, used in construction, logging, and surface mining.  Excludes “Rail Car Repairers" (49-3043) and "Bus and Truck Mechanics and Diesel Engine Specialists" (49-3031).</t>
  </si>
  <si>
    <t>51-4081</t>
  </si>
  <si>
    <t>Set up, operate, or tend more than one type of cutting or forming machine tool or robot.</t>
  </si>
  <si>
    <t>29-9011</t>
  </si>
  <si>
    <t>Review, evaluate, and analyze work environments and design programs and procedures to control, eliminate, and prevent disease or injury caused by chemical, physical, and biological agents or ergonomic factors.  May conduct inspections and enforce adherence to laws and regulations governing the health and safety of individuals.  May be employed in the public or private sector.  Includes environmental protection officers.</t>
  </si>
  <si>
    <t>43-9061</t>
  </si>
  <si>
    <t>01110</t>
  </si>
  <si>
    <t>Perform duties too varied and diverse to be classified in any specific office clerical occupation, requiring knowledge of office systems and procedures.  Clerical duties may be assigned in accordance with the office procedures of individual establishments and may include a combination of answering telephones, bookkeeping, typing or word processing, stenography, office machine operation, and filing.</t>
  </si>
  <si>
    <t>47-2073</t>
  </si>
  <si>
    <t>Operate one or several types of power construction equipment, such as motor graders, bulldozers, scrapers, compressors, pumps, derricks, shovels, tractors, or front-end loaders to excavate, move, and grade earth, erect structures, or pour concrete or other hard surface pavement.  May repair and maintain equipment in addition to other duties.  Excludes “Crane and Tower Operators" (53-7021) and “Extraction Workers” (47-5000).</t>
  </si>
  <si>
    <t>43-4151</t>
  </si>
  <si>
    <t>01190</t>
  </si>
  <si>
    <t>Receive and process incoming orders for materials, merchandise, classified ads, or services such as repairs, installations, or rental of facilities.  Generally receives orders via mail, phone, fax, or other electronic means.  Duties include informing customers of receipt, prices, shipping dates, and delays; preparing contracts; and handling complaints.  Excludes "Dispatchers, Except Police, Fire, and Ambulance" (43-5032) who both dispatch and take orders for services.</t>
  </si>
  <si>
    <t>49-3053</t>
  </si>
  <si>
    <t>Diagnose, adjust, repair, or overhaul small engines used to power lawn mowers, chain saws, recreational sporting equipment and related equipment.</t>
  </si>
  <si>
    <t>47-2141</t>
  </si>
  <si>
    <t>Paint walls, equipment, buildings, bridges, and other structural surfaces, using brushes, rollers, and spray guns.  May remove old paint to prepare surface prior to painting.  May mix colors or oils to obtain desired color or consistency.  Excludes “Paperhangers" (47-2142).</t>
  </si>
  <si>
    <t>47-2071</t>
  </si>
  <si>
    <t>Operate equipment used for applying concrete, asphalt, or other materials to road beds, parking lots, or airport runways and taxiways, or equipment used for tamping gravel, dirt, or other materials.  Includes concrete and asphalt paving machine operators, form tampers, tamping machine operators, and stone spreader operators.</t>
  </si>
  <si>
    <t>37-3012</t>
  </si>
  <si>
    <t>Mix or apply pesticides, herbicides, fungicides, or insecticides through sprays, dusts, vapors, soil incorporation, or chemical application on trees, shrubs, lawns, or botanical crops.  Usually requires specific training and State or Federal certification.  Excludes "Commercial Pilots" (53-2012) who dust or spray crops from aircraft.</t>
  </si>
  <si>
    <t>51-9151</t>
  </si>
  <si>
    <t>13070</t>
  </si>
  <si>
    <t>Perform work involved in developing and processing photographic images from film or digital media.  May perform precision tasks such as editing photographic negatives and prints.</t>
  </si>
  <si>
    <t>51-8099</t>
  </si>
  <si>
    <t>All plant and system operators not listed separately.</t>
  </si>
  <si>
    <t>47-2152</t>
  </si>
  <si>
    <t>Assemble, install, alter, and repair pipelines or pipe systems that carry water, steam, air, or other liquids or gases.  May install heating and cooling equipment and mechanical control systems.  Includes sprinklerfitters.</t>
  </si>
  <si>
    <t>43-3061</t>
  </si>
  <si>
    <t>Compile information and records to draw up purchase orders for procurement of materials and services.</t>
  </si>
  <si>
    <t>43-5061</t>
  </si>
  <si>
    <t>01270</t>
  </si>
  <si>
    <t>Coordinate and expedite the flow of work and materials within or between departments of an establishment according to production schedule.  Duties include reviewing and distributing production, work, and shipment schedules; conferring with department supervisors to determine progress of work and completion dates; and compiling reports on progress of work, inventory levels, costs, and production problems.  Excludes "Weighers, Measurers, Checkers, and Samplers, Recordkeeping" (43-5111).</t>
  </si>
  <si>
    <t>11-3061</t>
  </si>
  <si>
    <t>Plan, direct, or coordinate the activities of buyers, purchasing officers, and related workers involved in purchasing materials, products, and services.  Includes wholesale or retail trade merchandising managers and procurement managers.</t>
  </si>
  <si>
    <t>43-4171</t>
  </si>
  <si>
    <t>01280</t>
  </si>
  <si>
    <t>Answer inquiries and provide information to the general public, customers, visitors, and other interested parties regarding activities conducted at establishment and location of departments, offices, and employees within the organization.  Excludes "Switchboard Operators, Including Answering Service" (43-2011).</t>
  </si>
  <si>
    <t>53-7081</t>
  </si>
  <si>
    <t>99710</t>
  </si>
  <si>
    <t xml:space="preserve">Collect and dump refuse or recyclable materials from containers into truck.  May drive truck. </t>
  </si>
  <si>
    <t>49-9096</t>
  </si>
  <si>
    <t>23850</t>
  </si>
  <si>
    <t>Set up or repair rigging for construction projects, manufacturing plants, logging yards, ships and shipyards, or for the entertainment industry.</t>
  </si>
  <si>
    <t>47-2181</t>
  </si>
  <si>
    <t xml:space="preserve">Cover roofs of structures with shingles, slate, asphalt, aluminum, wood, or related materials.  May spray roofs, sidings, and walls with material to bind, seal, insulate, or soundproof sections of structures. </t>
  </si>
  <si>
    <t>11-2022</t>
  </si>
  <si>
    <t xml:space="preserve">Plan, direct, or coordinate the actual distribution or movement of a product or service to the customer.  Coordinate sales distribution by establishing sales territories, quotas, and goals and establish training programs for sales representatives.  Analyze sales statistics gathered by staff to determine sales potential and inventory requirements and monitor the preferences of customers. </t>
  </si>
  <si>
    <t>43-6014</t>
  </si>
  <si>
    <t>Perform routine clerical and administrative functions such as drafting correspondence, scheduling appointments, organizing and maintaining paper and electronic files, or providing information to callers.  Excludes legal, medical, and executive secretaries (43-6011 through 43-6013).</t>
  </si>
  <si>
    <t>49-2098</t>
  </si>
  <si>
    <t>Install, program, maintain, and repair security and fire alarm wiring and equipment.  Ensure that work is in accordance with relevant codes.  Excludes “Electricians" (47-2111) who do a broad range of electrical wiring.</t>
  </si>
  <si>
    <t>47-4071</t>
  </si>
  <si>
    <t>Clean and repair septic tanks, sewer lines, or drains.  May patch walls and partitions of tank, replace damaged drain tile, or repair breaks in underground piping</t>
  </si>
  <si>
    <t>51-6031</t>
  </si>
  <si>
    <t>16190</t>
  </si>
  <si>
    <t>Operate or tend sewing machines to join, reinforce, decorate, or perform related sewing operations in the manufacture of garment or nongarment products.</t>
  </si>
  <si>
    <t>47-2211</t>
  </si>
  <si>
    <t>Fabricate, assemble, install, and repair sheet metal products and equipment, such as ducts, control boxes, drainpipes, and furnace casings.  Work may involve any of the following: setting up and operating fabricating machines to cut, bend, and straighten sheet metal; shaping metal over anvils, blocks, or forms using hammer; operating soldering and welding equipment to join sheet metal parts; or inspecting, assembling, and smoothing seams and joints of burred surfaces.  Includes sheet metal duct installers who install prefabricated sheet metal ducts used for heating, air conditioning, or other purposes.</t>
  </si>
  <si>
    <t>43-5071</t>
  </si>
  <si>
    <t>Verify and maintain records on incoming and outgoing shipments.  Prepare items for shipment.  Duties include assembling, addressing, stamping, and shipping merchandise or material; receiving, unpacking, verifying and recording incoming merchandise or material; and arranging for the transportation of products.  Excludes "Stock Clerks and Order Fillers" (43-5081) and "Weighers, Measurers, Checkers, and Samplers, Recordkeeping" (43-5111).</t>
  </si>
  <si>
    <t>51-8021</t>
  </si>
  <si>
    <t>25010</t>
  </si>
  <si>
    <t>Operate or maintain stationary engines, boilers, or other mechanical equipment to provide utilities for buildings or industrial processes.  Operate equipment, such as steam engines, generators, motors, turbines, and steam boilers.</t>
  </si>
  <si>
    <t>43-5081</t>
  </si>
  <si>
    <t>21150</t>
  </si>
  <si>
    <t>Receive, store, and issue sales floor merchandise, materials, equipment, and other items from stockroom, warehouse, or storage yard to fill shelves, racks, tables, or customers' orders.  May mark prices on merchandise and set up sales displays.  Excludes "Laborers and Freight, Stock, and Material Movers, Hand" (53-7062), and "Shipping, Receiving, and Traffic Clerks" (43-5071).</t>
  </si>
  <si>
    <t>43-2011</t>
  </si>
  <si>
    <t>99050</t>
  </si>
  <si>
    <t>Operate telephone business systems equipment or switchboards to relay incoming, outgoing, and interoffice calls.  May supply information to callers and record messages.</t>
  </si>
  <si>
    <t>47-2082</t>
  </si>
  <si>
    <t>23760 </t>
  </si>
  <si>
    <t>Seal joints between plasterboard or other wallboard to prepare wall surface for painting or papering.</t>
  </si>
  <si>
    <t>27-3042</t>
  </si>
  <si>
    <t>30460</t>
  </si>
  <si>
    <t>Write technical materials, such as equipment manuals, appendices, or operating and maintenance instructions.  May assist in layout work.</t>
  </si>
  <si>
    <t>49-2022</t>
  </si>
  <si>
    <t>23930</t>
  </si>
  <si>
    <t>Install, set-up, rearrange, or remove switching, distribution, routing, and dialing equipment used in central offices or headends.  Service or repair telephone, cable television, Internet, and other communications equipment on customers' property.  May install communications equipment or communications wiring in buildings.  Excludes “Telecommunications Line Installers and Repairers” (49-9052).</t>
  </si>
  <si>
    <t>47-2053</t>
  </si>
  <si>
    <t>Apply a mixture of cement, sand, pigment, or marble chips to floors, stairways, and cabinet fixtures to fashion durable and decorative surfaces.</t>
  </si>
  <si>
    <t>51-4111</t>
  </si>
  <si>
    <t>19040</t>
  </si>
  <si>
    <t>Analyze specifications, lay out metal stock, set up and operate machine tools, and fit and assemble parts to make and repair dies, cutting tools, jigs, fixtures, gauges, and machinists' hand tools.</t>
  </si>
  <si>
    <t>11-3071</t>
  </si>
  <si>
    <t>Plan, direct, or coordinate transportation, storage, or distribution activities in accordance with organizational policies and applicable government laws or regulations.  Includes logistics managers.</t>
  </si>
  <si>
    <t>37-3013</t>
  </si>
  <si>
    <t>11260</t>
  </si>
  <si>
    <t>Using sophisticated climbing and rigging techniques, cut away dead or excess branches from trees or shrubs to maintain right-of-way for roads, sidewalks, or utilities, or to improve appearance, health, and value of tree.  Prune or treat trees or shrubs using handsaws, hand pruners, clippers, and power pruners.  Works off the ground in the tree canopy and may use truck-mounted lifts.  Excludes workers who primarily perform duties of "Pesticide Handlers, Sprayers, and Applicators, Vegetation" (37-3012) and "Landscaping and Groundskeeping Workers" (37-3011).</t>
  </si>
  <si>
    <t>51-8031</t>
  </si>
  <si>
    <t>Operate or control an entire process or system of machines, often through the use of control boards, to transfer or treat water or wastewater</t>
  </si>
  <si>
    <t>51-4121</t>
  </si>
  <si>
    <t>Use hand-welding, flame-cutting, hand soldering, or brazing equipment to weld or join metal components or to fill holes, indentations, or seams of fabricated metal products.</t>
  </si>
  <si>
    <t>51-7042</t>
  </si>
  <si>
    <t>23980</t>
  </si>
  <si>
    <t>Set up, operate, or tend woodworking machines, such as drill presses, lathes, shapers, routers, sanders, planers, and wood nailing machines.  May operate CNC equipment.</t>
  </si>
  <si>
    <t>43-9022</t>
  </si>
  <si>
    <t>01610</t>
  </si>
  <si>
    <t>Use word processor, computer or typewriter to type letters, reports, forms, or other material from rough draft, corrected copy, or voice recording.  May perform other clerical duties as assigned.  Excludes “Data Entry Keyers" (43-9021), "Secretaries and Administrative Assistants" (43-6011 through 43-6014), "Court Reporters" (23-2091), and "Medical Transcriptionists" (31-9094).</t>
  </si>
  <si>
    <t>Levels</t>
  </si>
  <si>
    <t>Minimum years experience</t>
  </si>
  <si>
    <t>Education/Training</t>
  </si>
  <si>
    <t>Definition</t>
  </si>
  <si>
    <t>I</t>
  </si>
  <si>
    <t>High School or Equivalent</t>
  </si>
  <si>
    <t>A Level I category is required to have at least an entry level of minimum experience and is required to have at least a minimum education of high school or equivalent.  A Level I labor category is responsible for assisting higher levels (III,IV and V).</t>
  </si>
  <si>
    <t>II</t>
  </si>
  <si>
    <t xml:space="preserve">High School or Equivalent with technical experience and appropriate licensing </t>
  </si>
  <si>
    <t>A Level II category is required to have at least 2 years of minimum experience and is required to have at least a minimum education of high school or equivalent as well as technical experience and appropriate licensing.  A Level II labor category (also referred to as Journeyman) typically performs required functions independently requiring minimal supervision and oversight.</t>
  </si>
  <si>
    <t>III</t>
  </si>
  <si>
    <t>High School/College (preferred)/ appropriate certifications and licenses</t>
  </si>
  <si>
    <t>A Level III category is required to have at least 4 years of minimum experience and is required to have at least a minimum education of high school or equivalent as well as technical experience and appropriate licensing.  A Level III labor category performs required functions independently and has the ability to make required decisions.</t>
  </si>
  <si>
    <t xml:space="preserve">IV </t>
  </si>
  <si>
    <t>A Level IV category is required to have at least 6 years of minimum experience and is required to have at least a minimum education of high school or equivalent (college preferred) as well as technical experience and appropriate certifications and licenses.  A Level IV is a senior expert, works independently, typically oversees projects and usually has some supervisory experience.</t>
  </si>
  <si>
    <t>High School/Associate Degree and technical education as well as applicable licenses</t>
  </si>
  <si>
    <t>A Level I category required to have at least 3 years of level of minimum experience and is required to have at least a minimum education of high school or Associates Degree as well as applicable licenses.  A Level I labor category is responsible for assisting higher levels (III,IV and V).</t>
  </si>
  <si>
    <t>College Degree(Degreed Engineer, EE, CE, MBA)</t>
  </si>
  <si>
    <t>A Level II category required to have at least 5 years of minimum experience and is required to have at least a minimum education of college degree (Engineering, EE, CE, MBA etc.) technical experience and appropriate licensing.  A Level II labor category performs required functions independently and has the ability to make required decisions.</t>
  </si>
  <si>
    <t>A Level III category is required to have at least 7 years of minimum experience and is required to have at least a minimum education of college degree (Engineering, EE, CE, MBA etc.) technical experience and appropriate licensing.   and appropriate certifications and licenses.  A Level III is a senior expert, works independently, typically oversees projects and usually has some supervisory experience.</t>
  </si>
  <si>
    <t xml:space="preserve">Contractors may deviate from the definitions above when responding to task order solicitations so long as the deviations are clearly identified in their task order proposal.  For example, a Contractor might label an employee as “Level IV”, but the employee does not have a college degree.  Likewise, a Contractor might label an employee as “Level II” even though the employee has more than 2 years experience.  Deviations shall be clearly identified in proposals submitted in response to task order solicitations.  </t>
  </si>
  <si>
    <t>BMO will consider additional labor categories that are not included with this list. All proposed labor categories acceptance will be at the BMO CO's descrection.  See Cost Propsal Template for more instructions.</t>
  </si>
  <si>
    <t>37-2021</t>
  </si>
  <si>
    <t>Pest Control Workers</t>
  </si>
  <si>
    <t xml:space="preserve">Apply or release chemical solutions or toxic gases and set traps to kill or remove pests and vermin that infest buildings and surrounding areas. </t>
  </si>
  <si>
    <t>Fully Loaded Hourly Labor Rate</t>
  </si>
  <si>
    <t>Architects, Except Landscape and Naval ^</t>
  </si>
  <si>
    <t>Administrative Services Managers ^</t>
  </si>
  <si>
    <t>Architectural and Engineering Managers ^</t>
  </si>
  <si>
    <t>Chief Executives ^</t>
  </si>
  <si>
    <t>Civil Engineers ^</t>
  </si>
  <si>
    <t>Compliance Officers ^</t>
  </si>
  <si>
    <t>Computer Network Architects ^</t>
  </si>
  <si>
    <t>Cost Estimators ^</t>
  </si>
  <si>
    <t>Database Administrators ^</t>
  </si>
  <si>
    <t>Electrical Engineers ^</t>
  </si>
  <si>
    <t>Environmental Engineers ^</t>
  </si>
  <si>
    <t>First-Line Supervisors of Helpers, Laborers, and Material Movers, Hand ^</t>
  </si>
  <si>
    <t>First-Line Supervisors of Housekeeping and Janitorial Workers ^</t>
  </si>
  <si>
    <t>First-Line Supervisors of Landscaping, Lawn Service, and Groundskeeping Workers ^</t>
  </si>
  <si>
    <t>First-Line Supervisors of Production and Operating Workers ^</t>
  </si>
  <si>
    <t>General and Operations Managers ^</t>
  </si>
  <si>
    <t>Health and Safety Engineers, Except Mining Safety Engineers and Inspectors ^</t>
  </si>
  <si>
    <t>Human Resources Managers ^</t>
  </si>
  <si>
    <t>Industrial Engineers ^</t>
  </si>
  <si>
    <t>Interior Designers ^</t>
  </si>
  <si>
    <t>Landscape Architects ^</t>
  </si>
  <si>
    <t>Management Analysts ^</t>
  </si>
  <si>
    <t>Mechanical Engineers ^</t>
  </si>
  <si>
    <t>Occupational Health and Safety Specialists ^</t>
  </si>
  <si>
    <t>Purchasing Managers ^</t>
  </si>
  <si>
    <t>Sales Managers ^</t>
  </si>
  <si>
    <t>Transportation, Storage, and Distribution Managers ^</t>
  </si>
  <si>
    <t>BMO labor categories have been mapped to the Office of Management and Budget’s (OMB) Standard Occupational Classification (SOC) for which the Bureau of Labor Statistics (BLS) maintains compensation data.  Labor categories are further defined as Levels (I through IV) based on experience, education and training, and duties/responsibilities as follows:</t>
  </si>
  <si>
    <t>Non Service Contract Labor Standards Labor Category Levels and Requirements</t>
  </si>
  <si>
    <t>Service Contract Labor Standards Labor Category Levels and Requirements</t>
  </si>
  <si>
    <t>Tier</t>
  </si>
  <si>
    <t>Range</t>
  </si>
  <si>
    <t xml:space="preserve">Proposed Discount (stated in percentages %) </t>
  </si>
  <si>
    <t>The awarded discounts to the tiers will be based on a single task order total value.  The contractor will be responsible for providing the awarded discounts when the total task order value falls within the ranges of the tiered structure mentioned above.</t>
  </si>
  <si>
    <t>Policy established by the Office and Management and Budget (OMB M-13-02) requires that, at a minimum, tiered pricing is a characteristic that must be included in a government-wide strategic sourcing vehicle. The Building Maintenance and Operations (BMO) strategic sourcing solution is seeking discounts for the following tiered pricing structure that will have associated volume discounts at the task order level: 
For a single task order the offeror shall propose percentage discounts based on the following tiered structure:</t>
  </si>
  <si>
    <t>SECTION J.9., ATTACHMENT J.9 PRICE TEMPLATE</t>
  </si>
  <si>
    <t>Year 2 Loaded Hourly Labor Rate</t>
  </si>
  <si>
    <t>Year 3 Loaded Hourly Labor Rate</t>
  </si>
  <si>
    <t>Year 4 Loaded Hourly Labor Rate</t>
  </si>
  <si>
    <t>Year 5 Loaded Hourly Labor Rate</t>
  </si>
  <si>
    <t>Year 6 Loaded Hourly Labor Rate</t>
  </si>
  <si>
    <t>Year 7 Loaded Hourly Labor Rate</t>
  </si>
  <si>
    <t>Year 8 Loaded Hourly Labor Rate</t>
  </si>
  <si>
    <t>Year 9 Loaded Hourly Labor Rate</t>
  </si>
  <si>
    <t>Year 10 Loaded Hourly Labor Rate</t>
  </si>
  <si>
    <t>Year 11 Loaded Hourly Labor Rate</t>
  </si>
  <si>
    <t>Year 12 Loaded Hourly Labor Rate</t>
  </si>
  <si>
    <t>Year 13 Loaded Hourly Labor Rate</t>
  </si>
  <si>
    <t>Year 14 Loaded Hourly Labor Rate</t>
  </si>
  <si>
    <t>Year 15 Loaded Hourly Labor Rate</t>
  </si>
  <si>
    <t>Health &amp; Welfare</t>
  </si>
  <si>
    <t>Annual Escalation Rate</t>
  </si>
  <si>
    <t>Cost / Price Submission Instructions</t>
  </si>
  <si>
    <t>Proposal of Service Contract Labor Standards Applicable Labor Categories</t>
  </si>
  <si>
    <t>Proposal of Non-Service Contract Labor Standards Applicable Labor Categories</t>
  </si>
  <si>
    <t>Proposal of Tier Discounts</t>
  </si>
  <si>
    <t>Only submitted labor categories that have been found to be fair and reasonable and approved by the BMO CO may be used in support of this contract.</t>
  </si>
  <si>
    <t>Overview of Submission Template</t>
  </si>
  <si>
    <t>Enter offeror's name in cell B4.</t>
  </si>
  <si>
    <t>Submit direct labor and health and welfare pricing for all labor categories and all levels that are being proposed for use on the BMO contract in columns C and D. Labor categories or levels not submitted, may not be utilized in support of the contract.</t>
  </si>
  <si>
    <t>Submit direct labor pricing for all labor categories and all levels that are being proposed for use on the BMO contract in column C. Labor categories or levels not submitted, may not be utilized in support of the contract.</t>
  </si>
  <si>
    <t>If no discount is being offered, enter 0.00%.</t>
  </si>
  <si>
    <t>Only enter values into cells highlighted with yellow. Dependent cells will be automatically calculated based on these values.</t>
  </si>
  <si>
    <t>For each labor rate, the basis of fair and reasonableness will be based on a price analysis in accordance with FAR 15.404-1 (b) using the following various techniques:
1) Comparison of proposed prices with prices obtained through market research for the same or similar services
2) Comparison of proposed prices received in response to the solicitation
3) Comparison of previously proposed prices for the same or similar items, if both the validity of the comparison and the reasonableness of the previous price(s) can be established.</t>
  </si>
  <si>
    <t>The "Tier Discounts" tab is where discount percentages at the pre-established tiers shall be submitted. These discounts will be considered in the determination of fair and reasonable pricing.</t>
  </si>
  <si>
    <t>Submitted prices will be evaluated at the individual labor category level and at the cost build-up element level (e.g. Overhead, G&amp;A, Profit, etc.) using a fair and reasonable determination.</t>
  </si>
  <si>
    <t>The "Labor Cat Lvls and Reqrts" tab provides a reference for the requirements of each labor category level for both the Service Contract Labor Standards and Non Service Contract Labor Standards labor categories. Note that levels and requirements are different between those two designations. Row 17 of this tab outlines deviations from these definitions.</t>
  </si>
  <si>
    <t>SCLS Occupational Code</t>
  </si>
  <si>
    <t>Fully Loaded Hourly Commercial Rate</t>
  </si>
  <si>
    <t>Proposed BMO Pricing</t>
  </si>
  <si>
    <t>Fully Loaded Hourly Government Rate 
(if applicable)</t>
  </si>
  <si>
    <t>Comparison Pricing</t>
  </si>
  <si>
    <t>Submit the overhead rate to be applied to the direct labor and health and welfare in cell E8.</t>
  </si>
  <si>
    <t>Submit the G&amp;A rate to be applied to the direct labor, health and welfare, and overhead in cell F8.</t>
  </si>
  <si>
    <t>Submit the profit rate to be applied to the direct labor, and health and welfare,  overhead, and G&amp;A in cell G8.</t>
  </si>
  <si>
    <t>Submit the fridge benefits rate to be applied to the direct labor in cell D9.</t>
  </si>
  <si>
    <t>Submit the overhead rate to be applied to the direct labor and fridge benefits in cell E9.</t>
  </si>
  <si>
    <t>Submit the G&amp;A rate to be applied to the direct labor, fridge benefits, and overhead in cell F9.</t>
  </si>
  <si>
    <t>Submit the profit rate to be applied to the direct labor, fridge benefits,  overhead, and G&amp;A in cell G9.</t>
  </si>
  <si>
    <t>Submit the offeror's current (Year 1) fully loaded hourly commercial labor rate for each submitted labor category in column X. Ensure that these rates align with the same labor category utilized in the "Proposed BMO Pricing" section.</t>
  </si>
  <si>
    <t>If applicable, submit the offeror's current (Year 1) fully loaded hourly government labor rate for each submitted labor category in column Y. Ensure that these rates align with the same labor category utilized in the "Proposed BMO Pricing" section.</t>
  </si>
  <si>
    <t>Cells D7, D8, and D9 should be completed with the discounts being offered for individual task orders at or above the prescribed amount.</t>
  </si>
  <si>
    <t>The "Price Proposal Template SCLS" tab is where all Service Contract Labor Standards (formerly known as the Service Contract Act) labor categories and prices should be submitted.</t>
  </si>
  <si>
    <t>The "Price Proposal Template NonSCLS" tab is where all Non Service Contract Labor Standards labor categories and prices should be submitted.</t>
  </si>
  <si>
    <t>The "All SOCs Used" tab displays all of the Standard Occupational Classification labor category numbers, titles, definitions, and Service Contract Labor Standards codes (if applicable) that may be submitted for the vehicle. The offeror must align its current labor categories with this  standardized list. The offeror shall not submit labor categories that are not listed on this tab.</t>
  </si>
  <si>
    <t>The "Srv Cnrt Lbr Stds SOCs Used" tab displays all of the Standard Occupational Classification labor category numbers, titles, definitions, and Service Contract Labor Standards codes that may be submitted for the vehicle.</t>
  </si>
  <si>
    <t>Out-year pricing shall not be submitted. These prices will be established by applying the submitted overhead, G&amp;A, and profit rates (which will not change) to the direct labor and health and welfare costs determined by the wage standards governing a particular geography, facility, and/or date (e.g. Service Contract Labor Standards, Davis Bacon, Collective Bargaining Agreements, etc.).</t>
  </si>
  <si>
    <t>The "Non Srv Cnrt Lbr Stds SOCs Used" tab displays all of the Standard Occupational Classification labor category numbers, titles, and definitions that may be submitted for the vehicle.</t>
  </si>
  <si>
    <t>Submit the proposed annual escalation rate in cell I5 which will establish out-year pricing for the life of the contract.  The pricing for the base and option years will be evaluated for reasonableness by the BMO CO using available public market indicators.</t>
  </si>
  <si>
    <t>Submit the offeror's current fully loaded hourly commercial labor rate for Washington DC (or the offeror's most similar labor market) for each submitted labor category in column J. Ensure that these rates align with the same labor category utilized in the "Proposed BMO Pricing" section.</t>
  </si>
  <si>
    <t>If applicable, submit the offeror's current fully loaded hourly government labor rate for Washington DC (or the offeror's most similar labor market) for each submitted labor category in column K. Ensure that these rates align with the same labor category utilized in the "Proposed BMO Pricing" section.</t>
  </si>
  <si>
    <t>Utilize the attached wage determination (WD 05‐2103 (Rev.‐16)) to establish minimum requirements for direct labor and health and welfare. Submitted direct labor and health and welfare rates below these minimums are unacceptable.</t>
  </si>
  <si>
    <t>If no discount is listed, the CO will assume a discount of 0.00%.</t>
  </si>
  <si>
    <t>SOLICITATION NO.: GS06Q-16-RL-0002</t>
  </si>
  <si>
    <t>$500K-$999,999</t>
  </si>
  <si>
    <t>$1M-$1,999,999</t>
  </si>
  <si>
    <t>$2M+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</si>
</sst>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22" x14ac:knownFonts="1">
    <font>
      <sz val="11"/>
      <color theme="1"/>
      <name val="Calibri"/>
      <family val="2"/>
      <scheme val="minor"/>
    </font>
    <font>
      <sz val="11"/>
      <color theme="1"/>
      <name val="Calibri"/>
      <family val="2"/>
      <scheme val="minor"/>
    </font>
    <font>
      <b/>
      <sz val="14"/>
      <name val="Times New Roman"/>
      <family val="1"/>
    </font>
    <font>
      <b/>
      <sz val="14"/>
      <name val="Arial"/>
      <family val="2"/>
    </font>
    <font>
      <b/>
      <sz val="12"/>
      <name val="Times New Roman"/>
      <family val="1"/>
    </font>
    <font>
      <b/>
      <sz val="12"/>
      <color indexed="8"/>
      <name val="Times New Roman"/>
      <family val="1"/>
    </font>
    <font>
      <sz val="10"/>
      <name val="Arial"/>
      <family val="2"/>
    </font>
    <font>
      <sz val="11"/>
      <name val="Arial Narrow"/>
      <family val="2"/>
    </font>
    <font>
      <sz val="9"/>
      <color theme="1"/>
      <name val="Arial"/>
      <family val="2"/>
    </font>
    <font>
      <sz val="9"/>
      <name val="Arial"/>
      <family val="2"/>
    </font>
    <font>
      <sz val="10"/>
      <name val="MS Sans Serif"/>
      <family val="2"/>
    </font>
    <font>
      <sz val="9"/>
      <color indexed="8"/>
      <name val="Arial"/>
      <family val="2"/>
    </font>
    <font>
      <sz val="10"/>
      <color rgb="FF262626"/>
      <name val="Arial"/>
      <family val="2"/>
    </font>
    <font>
      <sz val="11"/>
      <color rgb="FF000000"/>
      <name val="Calibri"/>
      <family val="2"/>
      <scheme val="minor"/>
    </font>
    <font>
      <sz val="11"/>
      <color theme="1"/>
      <name val="Times New Roman"/>
      <family val="1"/>
    </font>
    <font>
      <b/>
      <sz val="11"/>
      <color theme="0"/>
      <name val="Calibri"/>
      <family val="2"/>
      <scheme val="minor"/>
    </font>
    <font>
      <b/>
      <sz val="11"/>
      <color theme="0"/>
      <name val="Arial"/>
      <family val="2"/>
    </font>
    <font>
      <b/>
      <sz val="10"/>
      <color theme="0"/>
      <name val="Arial"/>
      <family val="2"/>
    </font>
    <font>
      <b/>
      <sz val="14"/>
      <color theme="0"/>
      <name val="Arial"/>
      <family val="2"/>
    </font>
    <font>
      <b/>
      <sz val="9"/>
      <color theme="0"/>
      <name val="Arial"/>
      <family val="2"/>
    </font>
    <font>
      <b/>
      <sz val="12"/>
      <color theme="0"/>
      <name val="Times New Roman"/>
      <family val="1"/>
    </font>
    <font>
      <b/>
      <sz val="11"/>
      <color theme="0"/>
      <name val="Times New Roman"/>
      <family val="1"/>
    </font>
  </fonts>
  <fills count="8">
    <fill>
      <patternFill patternType="none"/>
    </fill>
    <fill>
      <patternFill patternType="gray125"/>
    </fill>
    <fill>
      <patternFill patternType="solid">
        <fgColor indexed="8"/>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bgColor indexed="64"/>
      </patternFill>
    </fill>
    <fill>
      <patternFill patternType="solid">
        <fgColor theme="0" tint="-0.499984740745262"/>
        <bgColor indexed="64"/>
      </patternFill>
    </fill>
    <fill>
      <patternFill patternType="solid">
        <fgColor theme="0" tint="-4.9989318521683403E-2"/>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bottom style="medium">
        <color auto="1"/>
      </bottom>
      <diagonal/>
    </border>
    <border>
      <left style="thin">
        <color auto="1"/>
      </left>
      <right/>
      <top style="thin">
        <color auto="1"/>
      </top>
      <bottom style="thin">
        <color auto="1"/>
      </bottom>
      <diagonal/>
    </border>
    <border>
      <left style="medium">
        <color auto="1"/>
      </left>
      <right/>
      <top/>
      <bottom style="medium">
        <color auto="1"/>
      </bottom>
      <diagonal/>
    </border>
  </borders>
  <cellStyleXfs count="5">
    <xf numFmtId="0" fontId="0" fillId="0" borderId="0"/>
    <xf numFmtId="164" fontId="1" fillId="0" borderId="0" applyFont="0" applyFill="0" applyBorder="0" applyAlignment="0" applyProtection="0"/>
    <xf numFmtId="0" fontId="10" fillId="0" borderId="0"/>
    <xf numFmtId="0" fontId="10" fillId="0" borderId="0"/>
    <xf numFmtId="9" fontId="1" fillId="0" borderId="0" applyFont="0" applyFill="0" applyBorder="0" applyAlignment="0" applyProtection="0"/>
  </cellStyleXfs>
  <cellXfs count="93">
    <xf numFmtId="0" fontId="0" fillId="0" borderId="0" xfId="0"/>
    <xf numFmtId="164" fontId="6" fillId="2" borderId="2" xfId="1" applyFont="1" applyFill="1" applyBorder="1" applyAlignment="1" applyProtection="1">
      <alignment vertical="top"/>
      <protection locked="0"/>
    </xf>
    <xf numFmtId="0" fontId="6" fillId="2" borderId="2" xfId="1" applyNumberFormat="1" applyFont="1" applyFill="1" applyBorder="1" applyAlignment="1" applyProtection="1">
      <alignment vertical="top"/>
      <protection locked="0"/>
    </xf>
    <xf numFmtId="0" fontId="2" fillId="0" borderId="0" xfId="0" applyFont="1" applyAlignment="1" applyProtection="1">
      <alignment horizontal="left"/>
    </xf>
    <xf numFmtId="0" fontId="3" fillId="0" borderId="0" xfId="0" applyFont="1" applyAlignment="1" applyProtection="1">
      <alignment horizontal="center"/>
    </xf>
    <xf numFmtId="0" fontId="4" fillId="2" borderId="0" xfId="0" applyFont="1" applyFill="1" applyAlignment="1" applyProtection="1">
      <alignment horizontal="center" vertical="top"/>
    </xf>
    <xf numFmtId="0" fontId="4" fillId="2" borderId="0" xfId="0" applyFont="1" applyFill="1" applyAlignment="1" applyProtection="1">
      <alignment vertical="top"/>
    </xf>
    <xf numFmtId="0" fontId="5" fillId="3" borderId="2" xfId="0" applyFont="1" applyFill="1" applyBorder="1" applyAlignment="1" applyProtection="1">
      <alignment vertical="top" wrapText="1"/>
    </xf>
    <xf numFmtId="0" fontId="7" fillId="0" borderId="4" xfId="0" applyFont="1" applyBorder="1" applyAlignment="1" applyProtection="1">
      <alignment horizontal="center" vertical="top" wrapText="1"/>
    </xf>
    <xf numFmtId="0" fontId="7" fillId="0" borderId="5" xfId="0" applyFont="1" applyBorder="1" applyAlignment="1" applyProtection="1">
      <alignment vertical="top" wrapText="1"/>
    </xf>
    <xf numFmtId="0" fontId="7" fillId="0" borderId="1" xfId="0" applyFont="1" applyBorder="1" applyAlignment="1" applyProtection="1">
      <alignment horizontal="center" vertical="top" wrapText="1"/>
    </xf>
    <xf numFmtId="0" fontId="0" fillId="0" borderId="0" xfId="0" applyProtection="1"/>
    <xf numFmtId="0" fontId="0" fillId="0" borderId="0" xfId="0" applyProtection="1">
      <protection locked="0"/>
    </xf>
    <xf numFmtId="0" fontId="4" fillId="2" borderId="0" xfId="0" applyFont="1" applyFill="1" applyAlignment="1" applyProtection="1">
      <alignment horizontal="center" vertical="top" wrapText="1"/>
    </xf>
    <xf numFmtId="164" fontId="6" fillId="2" borderId="2" xfId="1" applyFont="1" applyFill="1" applyBorder="1" applyAlignment="1" applyProtection="1">
      <alignment vertical="top"/>
    </xf>
    <xf numFmtId="0" fontId="6" fillId="2" borderId="2" xfId="1" applyNumberFormat="1" applyFont="1" applyFill="1" applyBorder="1" applyAlignment="1" applyProtection="1">
      <alignment vertical="top"/>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10" fontId="4" fillId="4" borderId="1" xfId="0" applyNumberFormat="1" applyFont="1" applyFill="1" applyBorder="1" applyAlignment="1" applyProtection="1">
      <alignment horizontal="center" vertical="top" wrapText="1"/>
      <protection locked="0"/>
    </xf>
    <xf numFmtId="10" fontId="4" fillId="4" borderId="1" xfId="0" applyNumberFormat="1" applyFont="1" applyFill="1" applyBorder="1" applyAlignment="1" applyProtection="1">
      <alignment horizontal="center" vertical="top"/>
      <protection locked="0"/>
    </xf>
    <xf numFmtId="0" fontId="3" fillId="0" borderId="0" xfId="0" applyFont="1" applyAlignment="1" applyProtection="1">
      <alignment horizontal="left"/>
    </xf>
    <xf numFmtId="0" fontId="14" fillId="0" borderId="0" xfId="0" applyFont="1"/>
    <xf numFmtId="0" fontId="14" fillId="0" borderId="0" xfId="0" applyFont="1" applyAlignment="1">
      <alignment horizontal="center"/>
    </xf>
    <xf numFmtId="0" fontId="14" fillId="0" borderId="9" xfId="0" applyFont="1" applyBorder="1" applyAlignment="1" applyProtection="1">
      <alignment horizontal="center"/>
    </xf>
    <xf numFmtId="0" fontId="14" fillId="0" borderId="2" xfId="0" applyFont="1" applyBorder="1" applyAlignment="1" applyProtection="1">
      <alignment horizontal="center"/>
    </xf>
    <xf numFmtId="0" fontId="14" fillId="0" borderId="11" xfId="0" applyFont="1" applyBorder="1" applyAlignment="1" applyProtection="1">
      <alignment horizontal="center"/>
    </xf>
    <xf numFmtId="0" fontId="14" fillId="0" borderId="12" xfId="0" applyFont="1" applyBorder="1" applyAlignment="1" applyProtection="1">
      <alignment horizontal="center"/>
    </xf>
    <xf numFmtId="0" fontId="15" fillId="5" borderId="2" xfId="0" applyFont="1" applyFill="1" applyBorder="1" applyAlignment="1">
      <alignment horizontal="center" wrapText="1"/>
    </xf>
    <xf numFmtId="0" fontId="15" fillId="6" borderId="2" xfId="0" applyFont="1" applyFill="1" applyBorder="1" applyAlignment="1">
      <alignment horizontal="center" wrapText="1"/>
    </xf>
    <xf numFmtId="0" fontId="0" fillId="7" borderId="2" xfId="0" applyFill="1" applyBorder="1" applyAlignment="1">
      <alignment wrapText="1"/>
    </xf>
    <xf numFmtId="0" fontId="7" fillId="0" borderId="14" xfId="0" applyFont="1" applyBorder="1" applyAlignment="1" applyProtection="1">
      <alignment vertical="top" wrapText="1"/>
    </xf>
    <xf numFmtId="0" fontId="5" fillId="3" borderId="15" xfId="0" applyFont="1" applyFill="1" applyBorder="1" applyAlignment="1" applyProtection="1">
      <alignment vertical="top" wrapText="1"/>
    </xf>
    <xf numFmtId="0" fontId="4" fillId="0" borderId="0" xfId="0" applyFont="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0" xfId="0" applyFont="1" applyFill="1" applyAlignment="1" applyProtection="1">
      <alignment horizontal="center" vertical="top" wrapText="1"/>
    </xf>
    <xf numFmtId="0" fontId="6" fillId="0" borderId="0" xfId="1" applyNumberFormat="1" applyFont="1" applyFill="1" applyBorder="1" applyAlignment="1" applyProtection="1">
      <alignment vertical="top"/>
    </xf>
    <xf numFmtId="164" fontId="6" fillId="0" borderId="0" xfId="1" applyFont="1" applyFill="1" applyBorder="1" applyAlignment="1" applyProtection="1">
      <alignment vertical="top"/>
    </xf>
    <xf numFmtId="0" fontId="0" fillId="0" borderId="0" xfId="0" applyAlignment="1" applyProtection="1">
      <alignment horizontal="center"/>
    </xf>
    <xf numFmtId="0" fontId="21" fillId="6" borderId="6" xfId="0" applyFont="1" applyFill="1" applyBorder="1" applyAlignment="1">
      <alignment horizontal="center"/>
    </xf>
    <xf numFmtId="0" fontId="21" fillId="6" borderId="7" xfId="0" applyFont="1" applyFill="1" applyBorder="1" applyAlignment="1">
      <alignment horizontal="center"/>
    </xf>
    <xf numFmtId="0" fontId="21" fillId="6" borderId="8" xfId="0" applyFont="1" applyFill="1" applyBorder="1" applyAlignment="1">
      <alignment horizontal="center" wrapText="1"/>
    </xf>
    <xf numFmtId="10" fontId="4" fillId="0" borderId="0" xfId="0" applyNumberFormat="1" applyFont="1" applyFill="1" applyBorder="1" applyAlignment="1" applyProtection="1">
      <alignment horizontal="center" vertical="top"/>
    </xf>
    <xf numFmtId="164" fontId="6" fillId="2" borderId="3" xfId="1" applyFont="1" applyFill="1" applyBorder="1" applyAlignment="1" applyProtection="1">
      <alignment vertical="top"/>
    </xf>
    <xf numFmtId="49" fontId="17" fillId="6" borderId="2" xfId="0" applyNumberFormat="1" applyFont="1" applyFill="1" applyBorder="1" applyAlignment="1" applyProtection="1">
      <alignment horizontal="center" wrapText="1"/>
    </xf>
    <xf numFmtId="0" fontId="17" fillId="6" borderId="2" xfId="0" applyFont="1" applyFill="1" applyBorder="1" applyAlignment="1" applyProtection="1">
      <alignment horizontal="center" wrapText="1"/>
    </xf>
    <xf numFmtId="49" fontId="8" fillId="7" borderId="2" xfId="0" applyNumberFormat="1" applyFont="1" applyFill="1" applyBorder="1" applyProtection="1"/>
    <xf numFmtId="49" fontId="8" fillId="7" borderId="2" xfId="0" applyNumberFormat="1" applyFont="1" applyFill="1" applyBorder="1" applyAlignment="1" applyProtection="1">
      <alignment horizontal="right"/>
    </xf>
    <xf numFmtId="0" fontId="8" fillId="7" borderId="2" xfId="0" applyFont="1" applyFill="1" applyBorder="1" applyAlignment="1" applyProtection="1">
      <alignment wrapText="1"/>
    </xf>
    <xf numFmtId="0" fontId="8" fillId="7" borderId="2" xfId="0" applyNumberFormat="1" applyFont="1" applyFill="1" applyBorder="1" applyAlignment="1" applyProtection="1">
      <alignment wrapText="1"/>
    </xf>
    <xf numFmtId="49" fontId="9" fillId="7" borderId="2" xfId="0" applyNumberFormat="1" applyFont="1" applyFill="1" applyBorder="1" applyAlignment="1" applyProtection="1">
      <alignment vertical="top" wrapText="1"/>
    </xf>
    <xf numFmtId="0" fontId="9" fillId="7" borderId="2" xfId="0" applyNumberFormat="1" applyFont="1" applyFill="1" applyBorder="1" applyAlignment="1" applyProtection="1">
      <alignment vertical="top" wrapText="1"/>
    </xf>
    <xf numFmtId="0" fontId="11" fillId="7" borderId="2" xfId="0" applyNumberFormat="1" applyFont="1" applyFill="1" applyBorder="1" applyAlignment="1" applyProtection="1">
      <alignment vertical="top" wrapText="1"/>
    </xf>
    <xf numFmtId="49" fontId="9" fillId="7" borderId="2" xfId="2" applyNumberFormat="1" applyFont="1" applyFill="1" applyBorder="1" applyAlignment="1" applyProtection="1">
      <alignment vertical="top" wrapText="1"/>
    </xf>
    <xf numFmtId="0" fontId="9" fillId="7" borderId="2" xfId="2" applyNumberFormat="1" applyFont="1" applyFill="1" applyBorder="1" applyAlignment="1" applyProtection="1">
      <alignment vertical="top" wrapText="1"/>
    </xf>
    <xf numFmtId="0" fontId="11" fillId="7" borderId="2" xfId="2" applyNumberFormat="1" applyFont="1" applyFill="1" applyBorder="1" applyAlignment="1" applyProtection="1">
      <alignment vertical="top" wrapText="1"/>
    </xf>
    <xf numFmtId="0" fontId="8" fillId="7" borderId="2" xfId="0" applyFont="1" applyFill="1" applyBorder="1" applyProtection="1"/>
    <xf numFmtId="49" fontId="9" fillId="7" borderId="2" xfId="0" quotePrefix="1" applyNumberFormat="1" applyFont="1" applyFill="1" applyBorder="1" applyAlignment="1" applyProtection="1">
      <alignment vertical="top" wrapText="1"/>
    </xf>
    <xf numFmtId="0" fontId="9" fillId="7" borderId="2" xfId="0" quotePrefix="1" applyNumberFormat="1" applyFont="1" applyFill="1" applyBorder="1" applyAlignment="1" applyProtection="1">
      <alignment vertical="top" wrapText="1"/>
    </xf>
    <xf numFmtId="0" fontId="11" fillId="7" borderId="2" xfId="0" quotePrefix="1" applyNumberFormat="1" applyFont="1" applyFill="1" applyBorder="1" applyAlignment="1" applyProtection="1">
      <alignment vertical="top" wrapText="1"/>
    </xf>
    <xf numFmtId="49" fontId="8" fillId="7" borderId="2" xfId="0" applyNumberFormat="1" applyFont="1" applyFill="1" applyBorder="1" applyAlignment="1" applyProtection="1">
      <alignment wrapText="1"/>
    </xf>
    <xf numFmtId="0" fontId="11" fillId="7" borderId="2" xfId="3" applyNumberFormat="1" applyFont="1" applyFill="1" applyBorder="1" applyAlignment="1" applyProtection="1">
      <alignment vertical="top" wrapText="1"/>
    </xf>
    <xf numFmtId="0" fontId="12" fillId="7" borderId="2" xfId="0" applyFont="1" applyFill="1" applyBorder="1" applyAlignment="1" applyProtection="1">
      <alignment horizontal="right"/>
    </xf>
    <xf numFmtId="0" fontId="12" fillId="7" borderId="2" xfId="0" applyFont="1" applyFill="1" applyBorder="1" applyProtection="1"/>
    <xf numFmtId="0" fontId="20" fillId="0" borderId="0" xfId="0" applyFont="1" applyFill="1" applyBorder="1" applyAlignment="1" applyProtection="1">
      <alignment horizontal="center" vertical="center" wrapText="1"/>
    </xf>
    <xf numFmtId="10" fontId="14" fillId="4" borderId="10" xfId="4" applyNumberFormat="1" applyFont="1" applyFill="1" applyBorder="1" applyProtection="1">
      <protection locked="0"/>
    </xf>
    <xf numFmtId="10" fontId="14" fillId="4" borderId="13" xfId="4" applyNumberFormat="1" applyFont="1" applyFill="1" applyBorder="1" applyProtection="1">
      <protection locked="0"/>
    </xf>
    <xf numFmtId="0" fontId="0" fillId="0" borderId="0" xfId="0" applyAlignment="1" applyProtection="1">
      <alignment horizontal="left"/>
    </xf>
    <xf numFmtId="0" fontId="16" fillId="6" borderId="2" xfId="0" applyFont="1" applyFill="1" applyBorder="1" applyAlignment="1" applyProtection="1">
      <alignment horizontal="center"/>
    </xf>
    <xf numFmtId="0" fontId="16" fillId="6" borderId="2" xfId="0" applyFont="1" applyFill="1" applyBorder="1" applyAlignment="1" applyProtection="1">
      <alignment horizontal="center" wrapText="1"/>
    </xf>
    <xf numFmtId="0" fontId="0" fillId="7" borderId="2" xfId="0" applyFill="1" applyBorder="1" applyAlignment="1" applyProtection="1">
      <alignment horizontal="center"/>
    </xf>
    <xf numFmtId="0" fontId="0" fillId="7" borderId="2" xfId="0" applyFill="1" applyBorder="1" applyAlignment="1" applyProtection="1">
      <alignment horizontal="left" wrapText="1"/>
    </xf>
    <xf numFmtId="0" fontId="0" fillId="0" borderId="0" xfId="0" applyAlignment="1" applyProtection="1">
      <alignment horizontal="left" wrapText="1"/>
    </xf>
    <xf numFmtId="0" fontId="19" fillId="6" borderId="2" xfId="0" applyFont="1" applyFill="1" applyBorder="1" applyAlignment="1" applyProtection="1">
      <alignment horizontal="center" wrapText="1"/>
    </xf>
    <xf numFmtId="49" fontId="12" fillId="7" borderId="2" xfId="0" applyNumberFormat="1" applyFont="1" applyFill="1" applyBorder="1" applyAlignment="1" applyProtection="1">
      <alignment horizontal="right"/>
    </xf>
    <xf numFmtId="49" fontId="12" fillId="7" borderId="2" xfId="0" applyNumberFormat="1" applyFont="1" applyFill="1" applyBorder="1" applyProtection="1"/>
    <xf numFmtId="164" fontId="6" fillId="4" borderId="2" xfId="1" applyNumberFormat="1" applyFont="1" applyFill="1" applyBorder="1" applyAlignment="1" applyProtection="1">
      <alignment vertical="top"/>
      <protection locked="0"/>
    </xf>
    <xf numFmtId="164" fontId="6" fillId="0" borderId="2" xfId="1" applyNumberFormat="1" applyFont="1" applyBorder="1" applyAlignment="1" applyProtection="1">
      <alignment vertical="top"/>
    </xf>
    <xf numFmtId="164" fontId="6" fillId="0" borderId="0" xfId="1" applyNumberFormat="1" applyFont="1" applyFill="1" applyBorder="1" applyAlignment="1" applyProtection="1">
      <alignment vertical="top"/>
    </xf>
    <xf numFmtId="164" fontId="0" fillId="4" borderId="2" xfId="0" applyNumberFormat="1" applyFill="1" applyBorder="1" applyProtection="1">
      <protection locked="0"/>
    </xf>
    <xf numFmtId="164" fontId="6" fillId="2" borderId="2" xfId="1" applyNumberFormat="1" applyFont="1" applyFill="1" applyBorder="1" applyAlignment="1" applyProtection="1">
      <alignment vertical="top"/>
      <protection locked="0"/>
    </xf>
    <xf numFmtId="164" fontId="6" fillId="5" borderId="2" xfId="1" applyNumberFormat="1" applyFont="1" applyFill="1" applyBorder="1" applyAlignment="1" applyProtection="1">
      <alignment vertical="top"/>
    </xf>
    <xf numFmtId="0" fontId="2" fillId="0" borderId="0" xfId="0" applyFont="1" applyFill="1" applyAlignment="1" applyProtection="1">
      <alignment horizontal="left"/>
    </xf>
    <xf numFmtId="10" fontId="4" fillId="5" borderId="1" xfId="0" applyNumberFormat="1" applyFont="1" applyFill="1" applyBorder="1" applyAlignment="1" applyProtection="1">
      <alignment horizontal="center" vertical="top" wrapText="1"/>
    </xf>
    <xf numFmtId="10" fontId="4" fillId="0" borderId="0" xfId="0" applyNumberFormat="1" applyFont="1" applyFill="1" applyBorder="1" applyAlignment="1" applyProtection="1">
      <alignment horizontal="center" vertical="top" wrapText="1"/>
    </xf>
    <xf numFmtId="0" fontId="20" fillId="5" borderId="16" xfId="0" applyFont="1" applyFill="1" applyBorder="1" applyAlignment="1" applyProtection="1">
      <alignment horizontal="center" vertical="center" wrapText="1"/>
    </xf>
    <xf numFmtId="0" fontId="20" fillId="5" borderId="14" xfId="0" applyFont="1" applyFill="1" applyBorder="1" applyAlignment="1" applyProtection="1">
      <alignment horizontal="center" vertical="center" wrapText="1"/>
    </xf>
    <xf numFmtId="0" fontId="20" fillId="5" borderId="16" xfId="0" applyFont="1" applyFill="1" applyBorder="1" applyAlignment="1" applyProtection="1">
      <alignment horizontal="center" vertical="center"/>
    </xf>
    <xf numFmtId="0" fontId="20" fillId="5" borderId="14" xfId="0" applyFont="1" applyFill="1" applyBorder="1" applyAlignment="1" applyProtection="1">
      <alignment horizontal="center" vertical="center"/>
    </xf>
    <xf numFmtId="0" fontId="14" fillId="0" borderId="0" xfId="0" applyFont="1" applyAlignment="1">
      <alignment horizontal="left" wrapText="1"/>
    </xf>
    <xf numFmtId="0" fontId="0" fillId="0" borderId="0" xfId="0" applyAlignment="1" applyProtection="1">
      <alignment vertical="center" wrapText="1"/>
    </xf>
    <xf numFmtId="0" fontId="18" fillId="5" borderId="2" xfId="0" applyFont="1" applyFill="1" applyBorder="1" applyAlignment="1" applyProtection="1">
      <alignment horizontal="center"/>
    </xf>
    <xf numFmtId="0" fontId="13" fillId="0" borderId="0" xfId="0" applyFont="1" applyAlignment="1" applyProtection="1">
      <alignment horizontal="left" vertical="center" wrapText="1"/>
    </xf>
    <xf numFmtId="0" fontId="0" fillId="0" borderId="0" xfId="0" applyAlignment="1" applyProtection="1">
      <alignment horizontal="left" wrapText="1"/>
    </xf>
  </cellXfs>
  <cellStyles count="5">
    <cellStyle name="Currency" xfId="1" builtinId="4"/>
    <cellStyle name="Normal" xfId="0" builtinId="0"/>
    <cellStyle name="Normal 3" xfId="2"/>
    <cellStyle name="Normal 4" xfId="3"/>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8"/>
  <sheetViews>
    <sheetView zoomScale="120" zoomScaleNormal="120" zoomScalePageLayoutView="120" workbookViewId="0"/>
  </sheetViews>
  <sheetFormatPr baseColWidth="10" defaultColWidth="8.83203125" defaultRowHeight="15" x14ac:dyDescent="0.2"/>
  <cols>
    <col min="1" max="1" width="3.33203125" customWidth="1"/>
    <col min="2" max="2" width="174" customWidth="1"/>
    <col min="3" max="3" width="9.83203125" customWidth="1"/>
  </cols>
  <sheetData>
    <row r="1" spans="2:2" ht="7.5" customHeight="1" x14ac:dyDescent="0.2"/>
    <row r="2" spans="2:2" x14ac:dyDescent="0.2">
      <c r="B2" s="27" t="s">
        <v>541</v>
      </c>
    </row>
    <row r="3" spans="2:2" x14ac:dyDescent="0.2">
      <c r="B3" s="28" t="s">
        <v>546</v>
      </c>
    </row>
    <row r="4" spans="2:2" x14ac:dyDescent="0.2">
      <c r="B4" s="29" t="s">
        <v>554</v>
      </c>
    </row>
    <row r="5" spans="2:2" ht="60" x14ac:dyDescent="0.2">
      <c r="B5" s="29" t="s">
        <v>552</v>
      </c>
    </row>
    <row r="6" spans="2:2" x14ac:dyDescent="0.2">
      <c r="B6" s="29" t="s">
        <v>551</v>
      </c>
    </row>
    <row r="7" spans="2:2" x14ac:dyDescent="0.2">
      <c r="B7" s="29" t="s">
        <v>571</v>
      </c>
    </row>
    <row r="8" spans="2:2" x14ac:dyDescent="0.2">
      <c r="B8" s="29" t="s">
        <v>572</v>
      </c>
    </row>
    <row r="9" spans="2:2" x14ac:dyDescent="0.2">
      <c r="B9" s="29" t="s">
        <v>545</v>
      </c>
    </row>
    <row r="10" spans="2:2" x14ac:dyDescent="0.2">
      <c r="B10" s="29" t="s">
        <v>553</v>
      </c>
    </row>
    <row r="11" spans="2:2" ht="30" x14ac:dyDescent="0.2">
      <c r="B11" s="29" t="s">
        <v>555</v>
      </c>
    </row>
    <row r="12" spans="2:2" ht="30" x14ac:dyDescent="0.2">
      <c r="B12" s="29" t="s">
        <v>573</v>
      </c>
    </row>
    <row r="13" spans="2:2" x14ac:dyDescent="0.2">
      <c r="B13" s="28" t="s">
        <v>542</v>
      </c>
    </row>
    <row r="14" spans="2:2" x14ac:dyDescent="0.2">
      <c r="B14" s="29" t="s">
        <v>574</v>
      </c>
    </row>
    <row r="15" spans="2:2" x14ac:dyDescent="0.2">
      <c r="B15" s="29" t="s">
        <v>547</v>
      </c>
    </row>
    <row r="16" spans="2:2" ht="30" x14ac:dyDescent="0.2">
      <c r="B16" s="29" t="s">
        <v>548</v>
      </c>
    </row>
    <row r="17" spans="2:2" ht="30" x14ac:dyDescent="0.2">
      <c r="B17" s="29" t="s">
        <v>580</v>
      </c>
    </row>
    <row r="18" spans="2:2" x14ac:dyDescent="0.2">
      <c r="B18" s="29" t="s">
        <v>561</v>
      </c>
    </row>
    <row r="19" spans="2:2" x14ac:dyDescent="0.2">
      <c r="B19" s="29" t="s">
        <v>562</v>
      </c>
    </row>
    <row r="20" spans="2:2" x14ac:dyDescent="0.2">
      <c r="B20" s="29" t="s">
        <v>563</v>
      </c>
    </row>
    <row r="21" spans="2:2" ht="34.5" customHeight="1" x14ac:dyDescent="0.2">
      <c r="B21" s="29" t="s">
        <v>575</v>
      </c>
    </row>
    <row r="22" spans="2:2" ht="28.5" customHeight="1" x14ac:dyDescent="0.2">
      <c r="B22" s="29" t="s">
        <v>578</v>
      </c>
    </row>
    <row r="23" spans="2:2" ht="31.5" customHeight="1" x14ac:dyDescent="0.2">
      <c r="B23" s="29" t="s">
        <v>579</v>
      </c>
    </row>
    <row r="24" spans="2:2" x14ac:dyDescent="0.2">
      <c r="B24" s="28" t="s">
        <v>543</v>
      </c>
    </row>
    <row r="25" spans="2:2" x14ac:dyDescent="0.2">
      <c r="B25" s="29" t="s">
        <v>576</v>
      </c>
    </row>
    <row r="26" spans="2:2" x14ac:dyDescent="0.2">
      <c r="B26" s="29" t="s">
        <v>547</v>
      </c>
    </row>
    <row r="27" spans="2:2" x14ac:dyDescent="0.2">
      <c r="B27" s="29" t="s">
        <v>549</v>
      </c>
    </row>
    <row r="28" spans="2:2" x14ac:dyDescent="0.2">
      <c r="B28" s="29" t="s">
        <v>564</v>
      </c>
    </row>
    <row r="29" spans="2:2" x14ac:dyDescent="0.2">
      <c r="B29" s="29" t="s">
        <v>565</v>
      </c>
    </row>
    <row r="30" spans="2:2" x14ac:dyDescent="0.2">
      <c r="B30" s="29" t="s">
        <v>566</v>
      </c>
    </row>
    <row r="31" spans="2:2" x14ac:dyDescent="0.2">
      <c r="B31" s="29" t="s">
        <v>567</v>
      </c>
    </row>
    <row r="32" spans="2:2" ht="30" x14ac:dyDescent="0.2">
      <c r="B32" s="29" t="s">
        <v>577</v>
      </c>
    </row>
    <row r="33" spans="2:2" x14ac:dyDescent="0.2">
      <c r="B33" s="29" t="s">
        <v>568</v>
      </c>
    </row>
    <row r="34" spans="2:2" ht="30" x14ac:dyDescent="0.2">
      <c r="B34" s="29" t="s">
        <v>569</v>
      </c>
    </row>
    <row r="35" spans="2:2" x14ac:dyDescent="0.2">
      <c r="B35" s="28" t="s">
        <v>544</v>
      </c>
    </row>
    <row r="36" spans="2:2" x14ac:dyDescent="0.2">
      <c r="B36" s="29" t="s">
        <v>570</v>
      </c>
    </row>
    <row r="37" spans="2:2" x14ac:dyDescent="0.2">
      <c r="B37" s="29" t="s">
        <v>550</v>
      </c>
    </row>
    <row r="38" spans="2:2" x14ac:dyDescent="0.2">
      <c r="B38" s="29" t="s">
        <v>581</v>
      </c>
    </row>
  </sheetData>
  <sheetProtection password="8BCB" sheet="1" objects="1" scenarios="1" select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8"/>
  <sheetViews>
    <sheetView tabSelected="1" view="pageBreakPreview" topLeftCell="A334" zoomScale="110" zoomScaleNormal="110" zoomScalePageLayoutView="110" workbookViewId="0">
      <selection activeCell="C409" sqref="C409"/>
    </sheetView>
  </sheetViews>
  <sheetFormatPr baseColWidth="10" defaultColWidth="8.83203125" defaultRowHeight="15" x14ac:dyDescent="0.2"/>
  <cols>
    <col min="1" max="1" width="15.5" style="11" customWidth="1"/>
    <col min="2" max="2" width="87" style="11" customWidth="1"/>
    <col min="3" max="7" width="20.6640625" style="12" customWidth="1"/>
    <col min="8" max="8" width="30.6640625" style="11" customWidth="1"/>
    <col min="9" max="9" width="5.6640625" style="11" customWidth="1"/>
    <col min="10" max="11" width="30.6640625" style="11" customWidth="1"/>
  </cols>
  <sheetData>
    <row r="1" spans="1:11" ht="18" x14ac:dyDescent="0.2">
      <c r="A1" s="3" t="s">
        <v>524</v>
      </c>
      <c r="B1" s="3"/>
      <c r="C1" s="3"/>
      <c r="D1" s="3"/>
      <c r="E1" s="3"/>
      <c r="F1" s="3"/>
      <c r="G1" s="3"/>
      <c r="H1" s="3"/>
      <c r="I1" s="3"/>
      <c r="J1" s="3"/>
      <c r="K1" s="3"/>
    </row>
    <row r="2" spans="1:11" ht="18" x14ac:dyDescent="0.2">
      <c r="A2" s="3" t="s">
        <v>144</v>
      </c>
      <c r="B2" s="3"/>
      <c r="C2" s="3"/>
      <c r="D2" s="3"/>
      <c r="E2" s="3"/>
      <c r="F2" s="3"/>
      <c r="G2" s="3"/>
      <c r="H2" s="3"/>
      <c r="I2" s="3"/>
      <c r="J2" s="3"/>
      <c r="K2" s="3"/>
    </row>
    <row r="3" spans="1:11" ht="19" thickBot="1" x14ac:dyDescent="0.25">
      <c r="A3" s="81" t="s">
        <v>582</v>
      </c>
      <c r="B3" s="81"/>
      <c r="C3" s="3"/>
      <c r="D3" s="3"/>
      <c r="E3" s="3"/>
      <c r="F3" s="3"/>
      <c r="G3" s="3"/>
      <c r="H3" s="3"/>
      <c r="I3" s="3"/>
      <c r="J3" s="81"/>
      <c r="K3" s="81"/>
    </row>
    <row r="4" spans="1:11" ht="19" thickBot="1" x14ac:dyDescent="0.25">
      <c r="A4" s="3" t="s">
        <v>7</v>
      </c>
      <c r="B4" s="19"/>
      <c r="C4" s="3"/>
      <c r="D4" s="3"/>
      <c r="E4" s="3"/>
      <c r="F4" s="3"/>
      <c r="G4" s="3"/>
      <c r="H4" s="3"/>
      <c r="I4" s="3"/>
      <c r="J4" s="41"/>
      <c r="K4" s="41"/>
    </row>
    <row r="5" spans="1:11" ht="18" x14ac:dyDescent="0.2">
      <c r="A5" s="3"/>
      <c r="B5" s="41"/>
      <c r="C5" s="3"/>
      <c r="D5" s="3"/>
      <c r="E5" s="3"/>
      <c r="F5" s="3"/>
      <c r="G5" s="3"/>
      <c r="H5" s="3"/>
      <c r="I5" s="3"/>
      <c r="J5" s="41"/>
      <c r="K5" s="41"/>
    </row>
    <row r="6" spans="1:11" ht="32.25" customHeight="1" thickBot="1" x14ac:dyDescent="0.25">
      <c r="A6" s="3"/>
      <c r="B6" s="3"/>
      <c r="C6" s="84" t="s">
        <v>558</v>
      </c>
      <c r="D6" s="85"/>
      <c r="E6" s="85"/>
      <c r="F6" s="85"/>
      <c r="G6" s="85"/>
      <c r="H6" s="85"/>
      <c r="I6" s="3"/>
      <c r="J6" s="86" t="s">
        <v>560</v>
      </c>
      <c r="K6" s="87"/>
    </row>
    <row r="7" spans="1:11" ht="54" customHeight="1" thickBot="1" x14ac:dyDescent="0.25">
      <c r="A7" s="17" t="s">
        <v>5</v>
      </c>
      <c r="B7" s="16" t="s">
        <v>8</v>
      </c>
      <c r="C7" s="17" t="s">
        <v>6</v>
      </c>
      <c r="D7" s="17" t="s">
        <v>539</v>
      </c>
      <c r="E7" s="16" t="s">
        <v>1</v>
      </c>
      <c r="F7" s="16" t="s">
        <v>2</v>
      </c>
      <c r="G7" s="16" t="s">
        <v>3</v>
      </c>
      <c r="H7" s="17" t="s">
        <v>488</v>
      </c>
      <c r="I7" s="33"/>
      <c r="J7" s="17" t="s">
        <v>557</v>
      </c>
      <c r="K7" s="17" t="s">
        <v>559</v>
      </c>
    </row>
    <row r="8" spans="1:11" ht="17" thickBot="1" x14ac:dyDescent="0.25">
      <c r="A8" s="5" t="s">
        <v>4</v>
      </c>
      <c r="B8" s="6"/>
      <c r="C8" s="13"/>
      <c r="D8" s="82"/>
      <c r="E8" s="19">
        <v>0.02</v>
      </c>
      <c r="F8" s="19">
        <v>0.04</v>
      </c>
      <c r="G8" s="19">
        <v>0.05</v>
      </c>
      <c r="H8" s="13"/>
      <c r="I8" s="34"/>
      <c r="J8" s="6"/>
      <c r="K8" s="6"/>
    </row>
    <row r="9" spans="1:11" ht="17" thickBot="1" x14ac:dyDescent="0.25">
      <c r="A9" s="5" t="s">
        <v>4</v>
      </c>
      <c r="B9" s="7" t="s">
        <v>16</v>
      </c>
      <c r="C9" s="2"/>
      <c r="D9" s="2">
        <v>0</v>
      </c>
      <c r="E9" s="15">
        <v>0</v>
      </c>
      <c r="F9" s="15">
        <v>0</v>
      </c>
      <c r="G9" s="15">
        <v>0</v>
      </c>
      <c r="H9" s="15">
        <v>0</v>
      </c>
      <c r="I9" s="35"/>
      <c r="J9" s="2"/>
      <c r="K9" s="2"/>
    </row>
    <row r="10" spans="1:11" ht="16" thickBot="1" x14ac:dyDescent="0.25">
      <c r="A10" s="10">
        <v>1</v>
      </c>
      <c r="B10" s="30" t="s">
        <v>10</v>
      </c>
      <c r="C10" s="75">
        <v>18.73</v>
      </c>
      <c r="D10" s="75">
        <v>4.2699999999999996</v>
      </c>
      <c r="E10" s="76">
        <f>SUM(C10:D10)*$E$8</f>
        <v>0.46</v>
      </c>
      <c r="F10" s="76">
        <f>SUM(C10:E10)*$F$8</f>
        <v>0.93840000000000001</v>
      </c>
      <c r="G10" s="76">
        <f>SUM(C10:F10)*$G$8</f>
        <v>1.2199200000000001</v>
      </c>
      <c r="H10" s="76">
        <f>ROUND(SUM(C10:G10),2)</f>
        <v>25.62</v>
      </c>
      <c r="I10" s="77"/>
      <c r="J10" s="75"/>
      <c r="K10" s="75"/>
    </row>
    <row r="11" spans="1:11" ht="16" thickBot="1" x14ac:dyDescent="0.25">
      <c r="A11" s="8">
        <v>2</v>
      </c>
      <c r="B11" s="30" t="s">
        <v>11</v>
      </c>
      <c r="C11" s="75">
        <v>20.95</v>
      </c>
      <c r="D11" s="75">
        <v>4.2699999999999996</v>
      </c>
      <c r="E11" s="76">
        <f t="shared" ref="E11:E74" si="0">SUM(C11:D11)*$E$8</f>
        <v>0.50439999999999996</v>
      </c>
      <c r="F11" s="76">
        <f t="shared" ref="F11:F74" si="1">SUM(C11:E11)*$F$8</f>
        <v>1.0289759999999999</v>
      </c>
      <c r="G11" s="76">
        <f t="shared" ref="G11:G74" si="2">SUM(C11:F11)*$G$8</f>
        <v>1.3376688000000001</v>
      </c>
      <c r="H11" s="76">
        <f t="shared" ref="H11:H74" si="3">ROUND(SUM(C11:G11),2)</f>
        <v>28.09</v>
      </c>
      <c r="I11" s="77"/>
      <c r="J11" s="75"/>
      <c r="K11" s="75"/>
    </row>
    <row r="12" spans="1:11" ht="16" thickBot="1" x14ac:dyDescent="0.25">
      <c r="A12" s="8">
        <v>3</v>
      </c>
      <c r="B12" s="30" t="s">
        <v>12</v>
      </c>
      <c r="C12" s="75">
        <v>23.36</v>
      </c>
      <c r="D12" s="75">
        <v>4.2699999999999996</v>
      </c>
      <c r="E12" s="76">
        <f t="shared" si="0"/>
        <v>0.55259999999999998</v>
      </c>
      <c r="F12" s="76">
        <f t="shared" si="1"/>
        <v>1.1273040000000001</v>
      </c>
      <c r="G12" s="76">
        <f t="shared" si="2"/>
        <v>1.4654952000000001</v>
      </c>
      <c r="H12" s="76">
        <f t="shared" si="3"/>
        <v>30.78</v>
      </c>
      <c r="I12" s="77"/>
      <c r="J12" s="75"/>
      <c r="K12" s="75"/>
    </row>
    <row r="13" spans="1:11" ht="16" thickBot="1" x14ac:dyDescent="0.25">
      <c r="A13" s="8">
        <v>4</v>
      </c>
      <c r="B13" s="30" t="s">
        <v>13</v>
      </c>
      <c r="C13" s="78">
        <v>26.39</v>
      </c>
      <c r="D13" s="75">
        <v>4.2699999999999996</v>
      </c>
      <c r="E13" s="76">
        <f t="shared" si="0"/>
        <v>0.61319999999999997</v>
      </c>
      <c r="F13" s="76">
        <f t="shared" si="1"/>
        <v>1.250928</v>
      </c>
      <c r="G13" s="76">
        <f t="shared" si="2"/>
        <v>1.6262064000000001</v>
      </c>
      <c r="H13" s="76">
        <f t="shared" si="3"/>
        <v>34.15</v>
      </c>
      <c r="I13" s="77"/>
      <c r="J13" s="78"/>
      <c r="K13" s="78"/>
    </row>
    <row r="14" spans="1:11" ht="17" thickBot="1" x14ac:dyDescent="0.25">
      <c r="A14" s="5" t="s">
        <v>4</v>
      </c>
      <c r="B14" s="31" t="s">
        <v>17</v>
      </c>
      <c r="C14" s="79"/>
      <c r="D14" s="79"/>
      <c r="E14" s="80">
        <f t="shared" si="0"/>
        <v>0</v>
      </c>
      <c r="F14" s="80">
        <f t="shared" si="1"/>
        <v>0</v>
      </c>
      <c r="G14" s="80">
        <f t="shared" si="2"/>
        <v>0</v>
      </c>
      <c r="H14" s="80">
        <f t="shared" si="3"/>
        <v>0</v>
      </c>
      <c r="I14" s="77"/>
      <c r="J14" s="79"/>
      <c r="K14" s="79"/>
    </row>
    <row r="15" spans="1:11" ht="16" thickBot="1" x14ac:dyDescent="0.25">
      <c r="A15" s="10">
        <v>5</v>
      </c>
      <c r="B15" s="30" t="s">
        <v>10</v>
      </c>
      <c r="C15" s="75">
        <v>24.78</v>
      </c>
      <c r="D15" s="75">
        <v>4.2699999999999996</v>
      </c>
      <c r="E15" s="76">
        <f t="shared" si="0"/>
        <v>0.58100000000000007</v>
      </c>
      <c r="F15" s="76">
        <f t="shared" si="1"/>
        <v>1.1852400000000001</v>
      </c>
      <c r="G15" s="76">
        <f t="shared" si="2"/>
        <v>1.5408120000000001</v>
      </c>
      <c r="H15" s="76">
        <f t="shared" si="3"/>
        <v>32.36</v>
      </c>
      <c r="I15" s="77"/>
      <c r="J15" s="75"/>
      <c r="K15" s="75"/>
    </row>
    <row r="16" spans="1:11" ht="16" thickBot="1" x14ac:dyDescent="0.25">
      <c r="A16" s="8">
        <v>6</v>
      </c>
      <c r="B16" s="30" t="s">
        <v>11</v>
      </c>
      <c r="C16" s="75">
        <v>28</v>
      </c>
      <c r="D16" s="75">
        <v>4.2699999999999996</v>
      </c>
      <c r="E16" s="76">
        <f t="shared" si="0"/>
        <v>0.64539999999999997</v>
      </c>
      <c r="F16" s="76">
        <f t="shared" si="1"/>
        <v>1.316616</v>
      </c>
      <c r="G16" s="76">
        <f t="shared" si="2"/>
        <v>1.7116008000000003</v>
      </c>
      <c r="H16" s="76">
        <f t="shared" si="3"/>
        <v>35.94</v>
      </c>
      <c r="I16" s="77"/>
      <c r="J16" s="75"/>
      <c r="K16" s="75"/>
    </row>
    <row r="17" spans="1:11" ht="16" thickBot="1" x14ac:dyDescent="0.25">
      <c r="A17" s="8">
        <v>7</v>
      </c>
      <c r="B17" s="30" t="s">
        <v>12</v>
      </c>
      <c r="C17" s="75">
        <v>31.64</v>
      </c>
      <c r="D17" s="75">
        <v>4.2699999999999996</v>
      </c>
      <c r="E17" s="76">
        <f t="shared" si="0"/>
        <v>0.71819999999999995</v>
      </c>
      <c r="F17" s="76">
        <f t="shared" si="1"/>
        <v>1.465128</v>
      </c>
      <c r="G17" s="76">
        <f t="shared" si="2"/>
        <v>1.9046664</v>
      </c>
      <c r="H17" s="76">
        <f t="shared" si="3"/>
        <v>40</v>
      </c>
      <c r="I17" s="77"/>
      <c r="J17" s="75"/>
      <c r="K17" s="75"/>
    </row>
    <row r="18" spans="1:11" ht="16" thickBot="1" x14ac:dyDescent="0.25">
      <c r="A18" s="8">
        <v>8</v>
      </c>
      <c r="B18" s="30" t="s">
        <v>13</v>
      </c>
      <c r="C18" s="78">
        <v>35.75</v>
      </c>
      <c r="D18" s="75">
        <v>4.2699999999999996</v>
      </c>
      <c r="E18" s="76">
        <f t="shared" si="0"/>
        <v>0.80039999999999989</v>
      </c>
      <c r="F18" s="76">
        <f t="shared" si="1"/>
        <v>1.632816</v>
      </c>
      <c r="G18" s="76">
        <f t="shared" si="2"/>
        <v>2.1226607999999998</v>
      </c>
      <c r="H18" s="76">
        <f t="shared" si="3"/>
        <v>44.58</v>
      </c>
      <c r="I18" s="77"/>
      <c r="J18" s="78"/>
      <c r="K18" s="78"/>
    </row>
    <row r="19" spans="1:11" ht="17" thickBot="1" x14ac:dyDescent="0.25">
      <c r="A19" s="5"/>
      <c r="B19" s="31" t="s">
        <v>18</v>
      </c>
      <c r="C19" s="79"/>
      <c r="D19" s="79"/>
      <c r="E19" s="80">
        <f t="shared" si="0"/>
        <v>0</v>
      </c>
      <c r="F19" s="80">
        <f t="shared" si="1"/>
        <v>0</v>
      </c>
      <c r="G19" s="80">
        <f t="shared" si="2"/>
        <v>0</v>
      </c>
      <c r="H19" s="80">
        <f t="shared" si="3"/>
        <v>0</v>
      </c>
      <c r="I19" s="77"/>
      <c r="J19" s="79"/>
      <c r="K19" s="79"/>
    </row>
    <row r="20" spans="1:11" ht="16" thickBot="1" x14ac:dyDescent="0.25">
      <c r="A20" s="10">
        <v>9</v>
      </c>
      <c r="B20" s="30" t="s">
        <v>10</v>
      </c>
      <c r="C20" s="75">
        <v>27.3</v>
      </c>
      <c r="D20" s="75">
        <v>4.2699999999999996</v>
      </c>
      <c r="E20" s="76">
        <f t="shared" si="0"/>
        <v>0.63140000000000007</v>
      </c>
      <c r="F20" s="76">
        <f t="shared" si="1"/>
        <v>1.2880560000000001</v>
      </c>
      <c r="G20" s="76">
        <f t="shared" si="2"/>
        <v>1.6744728</v>
      </c>
      <c r="H20" s="76">
        <f t="shared" si="3"/>
        <v>35.159999999999997</v>
      </c>
      <c r="I20" s="77"/>
      <c r="J20" s="75"/>
      <c r="K20" s="75"/>
    </row>
    <row r="21" spans="1:11" ht="16" thickBot="1" x14ac:dyDescent="0.25">
      <c r="A21" s="8">
        <v>10</v>
      </c>
      <c r="B21" s="30" t="s">
        <v>11</v>
      </c>
      <c r="C21" s="75">
        <f>C20*1.13</f>
        <v>30.848999999999997</v>
      </c>
      <c r="D21" s="75">
        <v>4.2699999999999996</v>
      </c>
      <c r="E21" s="76">
        <f t="shared" si="0"/>
        <v>0.70238</v>
      </c>
      <c r="F21" s="76">
        <f t="shared" si="1"/>
        <v>1.4328551999999999</v>
      </c>
      <c r="G21" s="76">
        <f t="shared" si="2"/>
        <v>1.8627117599999998</v>
      </c>
      <c r="H21" s="76">
        <f t="shared" si="3"/>
        <v>39.119999999999997</v>
      </c>
      <c r="I21" s="77"/>
      <c r="J21" s="75"/>
      <c r="K21" s="75"/>
    </row>
    <row r="22" spans="1:11" ht="16" thickBot="1" x14ac:dyDescent="0.25">
      <c r="A22" s="8">
        <v>11</v>
      </c>
      <c r="B22" s="30" t="s">
        <v>12</v>
      </c>
      <c r="C22" s="75">
        <f>C21*1.13</f>
        <v>34.859369999999991</v>
      </c>
      <c r="D22" s="75">
        <v>4.2699999999999996</v>
      </c>
      <c r="E22" s="76">
        <f t="shared" si="0"/>
        <v>0.78258739999999993</v>
      </c>
      <c r="F22" s="76">
        <f t="shared" si="1"/>
        <v>1.5964782959999997</v>
      </c>
      <c r="G22" s="76">
        <f t="shared" si="2"/>
        <v>2.0754217847999996</v>
      </c>
      <c r="H22" s="76">
        <f t="shared" si="3"/>
        <v>43.58</v>
      </c>
      <c r="I22" s="77"/>
      <c r="J22" s="75"/>
      <c r="K22" s="75"/>
    </row>
    <row r="23" spans="1:11" ht="16" thickBot="1" x14ac:dyDescent="0.25">
      <c r="A23" s="8">
        <v>12</v>
      </c>
      <c r="B23" s="30" t="s">
        <v>13</v>
      </c>
      <c r="C23" s="78">
        <f>C22*1.13</f>
        <v>39.391088099999983</v>
      </c>
      <c r="D23" s="75">
        <v>4.2699999999999996</v>
      </c>
      <c r="E23" s="76">
        <f t="shared" si="0"/>
        <v>0.87322176199999979</v>
      </c>
      <c r="F23" s="76">
        <f t="shared" si="1"/>
        <v>1.7813723944799995</v>
      </c>
      <c r="G23" s="76">
        <f t="shared" si="2"/>
        <v>2.3157841128239993</v>
      </c>
      <c r="H23" s="76">
        <f t="shared" si="3"/>
        <v>48.63</v>
      </c>
      <c r="I23" s="77"/>
      <c r="J23" s="78"/>
      <c r="K23" s="78"/>
    </row>
    <row r="24" spans="1:11" ht="17" thickBot="1" x14ac:dyDescent="0.25">
      <c r="A24" s="5" t="s">
        <v>4</v>
      </c>
      <c r="B24" s="31" t="s">
        <v>19</v>
      </c>
      <c r="C24" s="79"/>
      <c r="D24" s="79"/>
      <c r="E24" s="80">
        <f t="shared" si="0"/>
        <v>0</v>
      </c>
      <c r="F24" s="80">
        <f t="shared" si="1"/>
        <v>0</v>
      </c>
      <c r="G24" s="80">
        <f t="shared" si="2"/>
        <v>0</v>
      </c>
      <c r="H24" s="80">
        <f t="shared" si="3"/>
        <v>0</v>
      </c>
      <c r="I24" s="77"/>
      <c r="J24" s="79"/>
      <c r="K24" s="79"/>
    </row>
    <row r="25" spans="1:11" ht="16" thickBot="1" x14ac:dyDescent="0.25">
      <c r="A25" s="10">
        <v>13</v>
      </c>
      <c r="B25" s="30" t="s">
        <v>10</v>
      </c>
      <c r="C25" s="75">
        <v>15.08</v>
      </c>
      <c r="D25" s="75">
        <v>4.2699999999999996</v>
      </c>
      <c r="E25" s="76">
        <f t="shared" si="0"/>
        <v>0.38700000000000001</v>
      </c>
      <c r="F25" s="76">
        <f t="shared" si="1"/>
        <v>0.78948000000000007</v>
      </c>
      <c r="G25" s="76">
        <f t="shared" si="2"/>
        <v>1.0263240000000002</v>
      </c>
      <c r="H25" s="76">
        <f t="shared" si="3"/>
        <v>21.55</v>
      </c>
      <c r="I25" s="77"/>
      <c r="J25" s="75"/>
      <c r="K25" s="75"/>
    </row>
    <row r="26" spans="1:11" ht="16" thickBot="1" x14ac:dyDescent="0.25">
      <c r="A26" s="8">
        <v>14</v>
      </c>
      <c r="B26" s="30" t="s">
        <v>11</v>
      </c>
      <c r="C26" s="75">
        <v>16.920000000000002</v>
      </c>
      <c r="D26" s="75">
        <v>4.2699999999999996</v>
      </c>
      <c r="E26" s="76">
        <f t="shared" si="0"/>
        <v>0.42380000000000001</v>
      </c>
      <c r="F26" s="76">
        <f t="shared" si="1"/>
        <v>0.8645520000000001</v>
      </c>
      <c r="G26" s="76">
        <f t="shared" si="2"/>
        <v>1.1239176000000002</v>
      </c>
      <c r="H26" s="76">
        <f t="shared" si="3"/>
        <v>23.6</v>
      </c>
      <c r="I26" s="77"/>
      <c r="J26" s="75"/>
      <c r="K26" s="75"/>
    </row>
    <row r="27" spans="1:11" ht="16" thickBot="1" x14ac:dyDescent="0.25">
      <c r="A27" s="8">
        <v>15</v>
      </c>
      <c r="B27" s="30" t="s">
        <v>12</v>
      </c>
      <c r="C27" s="75">
        <v>22.3</v>
      </c>
      <c r="D27" s="75">
        <v>4.2699999999999996</v>
      </c>
      <c r="E27" s="76">
        <f t="shared" si="0"/>
        <v>0.53139999999999998</v>
      </c>
      <c r="F27" s="76">
        <f t="shared" si="1"/>
        <v>1.0840560000000001</v>
      </c>
      <c r="G27" s="76">
        <f t="shared" si="2"/>
        <v>1.4092728000000001</v>
      </c>
      <c r="H27" s="76">
        <f t="shared" si="3"/>
        <v>29.59</v>
      </c>
      <c r="I27" s="77"/>
      <c r="J27" s="75"/>
      <c r="K27" s="75"/>
    </row>
    <row r="28" spans="1:11" ht="16" thickBot="1" x14ac:dyDescent="0.25">
      <c r="A28" s="8">
        <v>16</v>
      </c>
      <c r="B28" s="30" t="s">
        <v>13</v>
      </c>
      <c r="C28" s="78">
        <f>C27*1.13</f>
        <v>25.198999999999998</v>
      </c>
      <c r="D28" s="75">
        <v>4.2699999999999996</v>
      </c>
      <c r="E28" s="76">
        <f t="shared" si="0"/>
        <v>0.58938000000000001</v>
      </c>
      <c r="F28" s="76">
        <f t="shared" si="1"/>
        <v>1.2023351999999998</v>
      </c>
      <c r="G28" s="76">
        <f t="shared" si="2"/>
        <v>1.56303576</v>
      </c>
      <c r="H28" s="76">
        <f t="shared" si="3"/>
        <v>32.82</v>
      </c>
      <c r="I28" s="77"/>
      <c r="J28" s="78"/>
      <c r="K28" s="78"/>
    </row>
    <row r="29" spans="1:11" ht="17" thickBot="1" x14ac:dyDescent="0.25">
      <c r="A29" s="5" t="s">
        <v>4</v>
      </c>
      <c r="B29" s="31" t="s">
        <v>20</v>
      </c>
      <c r="C29" s="79"/>
      <c r="D29" s="79"/>
      <c r="E29" s="80">
        <f t="shared" si="0"/>
        <v>0</v>
      </c>
      <c r="F29" s="80">
        <f t="shared" si="1"/>
        <v>0</v>
      </c>
      <c r="G29" s="80">
        <f t="shared" si="2"/>
        <v>0</v>
      </c>
      <c r="H29" s="80">
        <f t="shared" si="3"/>
        <v>0</v>
      </c>
      <c r="I29" s="77"/>
      <c r="J29" s="79"/>
      <c r="K29" s="79"/>
    </row>
    <row r="30" spans="1:11" ht="16" thickBot="1" x14ac:dyDescent="0.25">
      <c r="A30" s="10">
        <v>17</v>
      </c>
      <c r="B30" s="30" t="s">
        <v>10</v>
      </c>
      <c r="C30" s="75">
        <v>16.54</v>
      </c>
      <c r="D30" s="75">
        <v>4.2699999999999996</v>
      </c>
      <c r="E30" s="76">
        <f t="shared" si="0"/>
        <v>0.41619999999999996</v>
      </c>
      <c r="F30" s="76">
        <f t="shared" si="1"/>
        <v>0.84904799999999991</v>
      </c>
      <c r="G30" s="76">
        <f t="shared" si="2"/>
        <v>1.1037623999999999</v>
      </c>
      <c r="H30" s="76">
        <f t="shared" si="3"/>
        <v>23.18</v>
      </c>
      <c r="I30" s="77"/>
      <c r="J30" s="75"/>
      <c r="K30" s="75"/>
    </row>
    <row r="31" spans="1:11" ht="16" thickBot="1" x14ac:dyDescent="0.25">
      <c r="A31" s="8">
        <v>18</v>
      </c>
      <c r="B31" s="30" t="s">
        <v>11</v>
      </c>
      <c r="C31" s="75">
        <f>C30*1.13</f>
        <v>18.690199999999997</v>
      </c>
      <c r="D31" s="75">
        <v>4.2699999999999996</v>
      </c>
      <c r="E31" s="76">
        <f t="shared" si="0"/>
        <v>0.45920399999999995</v>
      </c>
      <c r="F31" s="76">
        <f t="shared" si="1"/>
        <v>0.93677615999999986</v>
      </c>
      <c r="G31" s="76">
        <f t="shared" si="2"/>
        <v>1.2178090079999999</v>
      </c>
      <c r="H31" s="76">
        <f t="shared" si="3"/>
        <v>25.57</v>
      </c>
      <c r="I31" s="77"/>
      <c r="J31" s="75"/>
      <c r="K31" s="75"/>
    </row>
    <row r="32" spans="1:11" ht="16" thickBot="1" x14ac:dyDescent="0.25">
      <c r="A32" s="8">
        <v>19</v>
      </c>
      <c r="B32" s="30" t="s">
        <v>12</v>
      </c>
      <c r="C32" s="75">
        <f>C31*1.13</f>
        <v>21.119925999999996</v>
      </c>
      <c r="D32" s="75">
        <v>4.2699999999999996</v>
      </c>
      <c r="E32" s="76">
        <f t="shared" si="0"/>
        <v>0.50779851999999992</v>
      </c>
      <c r="F32" s="76">
        <f t="shared" si="1"/>
        <v>1.0359089807999999</v>
      </c>
      <c r="G32" s="76">
        <f t="shared" si="2"/>
        <v>1.3466816750399999</v>
      </c>
      <c r="H32" s="76">
        <f t="shared" si="3"/>
        <v>28.28</v>
      </c>
      <c r="I32" s="77"/>
      <c r="J32" s="75"/>
      <c r="K32" s="75"/>
    </row>
    <row r="33" spans="1:11" ht="16" thickBot="1" x14ac:dyDescent="0.25">
      <c r="A33" s="8">
        <v>20</v>
      </c>
      <c r="B33" s="30" t="s">
        <v>13</v>
      </c>
      <c r="C33" s="78">
        <f>C32*1.13</f>
        <v>23.865516379999992</v>
      </c>
      <c r="D33" s="75">
        <v>4.2699999999999996</v>
      </c>
      <c r="E33" s="76">
        <f t="shared" si="0"/>
        <v>0.56271032759999984</v>
      </c>
      <c r="F33" s="76">
        <f t="shared" si="1"/>
        <v>1.1479290683039998</v>
      </c>
      <c r="G33" s="76">
        <f t="shared" si="2"/>
        <v>1.4923077887951997</v>
      </c>
      <c r="H33" s="76">
        <f t="shared" si="3"/>
        <v>31.34</v>
      </c>
      <c r="I33" s="77"/>
      <c r="J33" s="78"/>
      <c r="K33" s="78"/>
    </row>
    <row r="34" spans="1:11" ht="17" thickBot="1" x14ac:dyDescent="0.25">
      <c r="A34" s="5" t="s">
        <v>4</v>
      </c>
      <c r="B34" s="31" t="s">
        <v>21</v>
      </c>
      <c r="C34" s="79"/>
      <c r="D34" s="79"/>
      <c r="E34" s="80">
        <f t="shared" si="0"/>
        <v>0</v>
      </c>
      <c r="F34" s="80">
        <f t="shared" si="1"/>
        <v>0</v>
      </c>
      <c r="G34" s="80">
        <f t="shared" si="2"/>
        <v>0</v>
      </c>
      <c r="H34" s="80">
        <f t="shared" si="3"/>
        <v>0</v>
      </c>
      <c r="I34" s="77"/>
      <c r="J34" s="79"/>
      <c r="K34" s="79"/>
    </row>
    <row r="35" spans="1:11" ht="16" thickBot="1" x14ac:dyDescent="0.25">
      <c r="A35" s="10">
        <v>21</v>
      </c>
      <c r="B35" s="30" t="s">
        <v>10</v>
      </c>
      <c r="C35" s="75">
        <v>21.4</v>
      </c>
      <c r="D35" s="75">
        <v>4.2699999999999996</v>
      </c>
      <c r="E35" s="76">
        <f t="shared" si="0"/>
        <v>0.51339999999999997</v>
      </c>
      <c r="F35" s="76">
        <f t="shared" si="1"/>
        <v>1.047336</v>
      </c>
      <c r="G35" s="76">
        <f t="shared" si="2"/>
        <v>1.3615368000000001</v>
      </c>
      <c r="H35" s="76">
        <f t="shared" si="3"/>
        <v>28.59</v>
      </c>
      <c r="I35" s="77"/>
      <c r="J35" s="75"/>
      <c r="K35" s="75"/>
    </row>
    <row r="36" spans="1:11" ht="16" thickBot="1" x14ac:dyDescent="0.25">
      <c r="A36" s="8">
        <v>22</v>
      </c>
      <c r="B36" s="30" t="s">
        <v>11</v>
      </c>
      <c r="C36" s="75">
        <f>C35*1.13</f>
        <v>24.181999999999995</v>
      </c>
      <c r="D36" s="75">
        <v>4.2699999999999996</v>
      </c>
      <c r="E36" s="76">
        <f t="shared" si="0"/>
        <v>0.56903999999999988</v>
      </c>
      <c r="F36" s="76">
        <f t="shared" si="1"/>
        <v>1.1608415999999999</v>
      </c>
      <c r="G36" s="76">
        <f t="shared" si="2"/>
        <v>1.5090940799999999</v>
      </c>
      <c r="H36" s="76">
        <f t="shared" si="3"/>
        <v>31.69</v>
      </c>
      <c r="I36" s="77"/>
      <c r="J36" s="75"/>
      <c r="K36" s="75"/>
    </row>
    <row r="37" spans="1:11" ht="16" thickBot="1" x14ac:dyDescent="0.25">
      <c r="A37" s="8">
        <v>23</v>
      </c>
      <c r="B37" s="30" t="s">
        <v>12</v>
      </c>
      <c r="C37" s="75">
        <f>C36*1.13</f>
        <v>27.325659999999992</v>
      </c>
      <c r="D37" s="75">
        <v>4.2699999999999996</v>
      </c>
      <c r="E37" s="76">
        <f t="shared" si="0"/>
        <v>0.63191319999999984</v>
      </c>
      <c r="F37" s="76">
        <f t="shared" si="1"/>
        <v>1.2891029279999999</v>
      </c>
      <c r="G37" s="76">
        <f t="shared" si="2"/>
        <v>1.6758338063999998</v>
      </c>
      <c r="H37" s="76">
        <f t="shared" si="3"/>
        <v>35.19</v>
      </c>
      <c r="I37" s="77"/>
      <c r="J37" s="75"/>
      <c r="K37" s="75"/>
    </row>
    <row r="38" spans="1:11" ht="16" thickBot="1" x14ac:dyDescent="0.25">
      <c r="A38" s="8">
        <v>24</v>
      </c>
      <c r="B38" s="30" t="s">
        <v>13</v>
      </c>
      <c r="C38" s="78">
        <f>C37*1.13</f>
        <v>30.877995799999987</v>
      </c>
      <c r="D38" s="75">
        <v>4.2699999999999996</v>
      </c>
      <c r="E38" s="76">
        <f t="shared" si="0"/>
        <v>0.70295991599999985</v>
      </c>
      <c r="F38" s="76">
        <f t="shared" si="1"/>
        <v>1.4340382286399995</v>
      </c>
      <c r="G38" s="76">
        <f t="shared" si="2"/>
        <v>1.8642496972319993</v>
      </c>
      <c r="H38" s="76">
        <f t="shared" si="3"/>
        <v>39.15</v>
      </c>
      <c r="I38" s="77"/>
      <c r="J38" s="78"/>
      <c r="K38" s="78"/>
    </row>
    <row r="39" spans="1:11" ht="17" thickBot="1" x14ac:dyDescent="0.25">
      <c r="A39" s="5">
        <v>2</v>
      </c>
      <c r="B39" s="31" t="s">
        <v>22</v>
      </c>
      <c r="C39" s="79"/>
      <c r="D39" s="79"/>
      <c r="E39" s="80">
        <f t="shared" si="0"/>
        <v>0</v>
      </c>
      <c r="F39" s="80">
        <f t="shared" si="1"/>
        <v>0</v>
      </c>
      <c r="G39" s="80">
        <f t="shared" si="2"/>
        <v>0</v>
      </c>
      <c r="H39" s="80">
        <f t="shared" si="3"/>
        <v>0</v>
      </c>
      <c r="I39" s="77"/>
      <c r="J39" s="79"/>
      <c r="K39" s="79"/>
    </row>
    <row r="40" spans="1:11" ht="16" thickBot="1" x14ac:dyDescent="0.25">
      <c r="A40" s="10">
        <v>25</v>
      </c>
      <c r="B40" s="30" t="s">
        <v>10</v>
      </c>
      <c r="C40" s="75">
        <v>20.49</v>
      </c>
      <c r="D40" s="75">
        <v>4.2699999999999996</v>
      </c>
      <c r="E40" s="76">
        <f t="shared" si="0"/>
        <v>0.49519999999999997</v>
      </c>
      <c r="F40" s="76">
        <f t="shared" si="1"/>
        <v>1.010208</v>
      </c>
      <c r="G40" s="76">
        <f t="shared" si="2"/>
        <v>1.3132703999999999</v>
      </c>
      <c r="H40" s="76">
        <f t="shared" si="3"/>
        <v>27.58</v>
      </c>
      <c r="I40" s="77"/>
      <c r="J40" s="75"/>
      <c r="K40" s="75"/>
    </row>
    <row r="41" spans="1:11" ht="16" thickBot="1" x14ac:dyDescent="0.25">
      <c r="A41" s="8">
        <v>26</v>
      </c>
      <c r="B41" s="30" t="s">
        <v>11</v>
      </c>
      <c r="C41" s="75">
        <f>C40*1.13</f>
        <v>23.153699999999997</v>
      </c>
      <c r="D41" s="75">
        <v>4.2699999999999996</v>
      </c>
      <c r="E41" s="76">
        <f t="shared" si="0"/>
        <v>0.54847399999999991</v>
      </c>
      <c r="F41" s="76">
        <f t="shared" si="1"/>
        <v>1.1188869599999998</v>
      </c>
      <c r="G41" s="76">
        <f t="shared" si="2"/>
        <v>1.454553048</v>
      </c>
      <c r="H41" s="76">
        <f t="shared" si="3"/>
        <v>30.55</v>
      </c>
      <c r="I41" s="77"/>
      <c r="J41" s="75"/>
      <c r="K41" s="75"/>
    </row>
    <row r="42" spans="1:11" ht="16" thickBot="1" x14ac:dyDescent="0.25">
      <c r="A42" s="8">
        <v>27</v>
      </c>
      <c r="B42" s="30" t="s">
        <v>12</v>
      </c>
      <c r="C42" s="75">
        <f>C41*1.13</f>
        <v>26.163680999999993</v>
      </c>
      <c r="D42" s="75">
        <v>4.2699999999999996</v>
      </c>
      <c r="E42" s="76">
        <f t="shared" si="0"/>
        <v>0.60867361999999992</v>
      </c>
      <c r="F42" s="76">
        <f t="shared" si="1"/>
        <v>1.2416941847999998</v>
      </c>
      <c r="G42" s="76">
        <f t="shared" si="2"/>
        <v>1.6142024402399997</v>
      </c>
      <c r="H42" s="76">
        <f t="shared" si="3"/>
        <v>33.9</v>
      </c>
      <c r="I42" s="77"/>
      <c r="J42" s="75"/>
      <c r="K42" s="75"/>
    </row>
    <row r="43" spans="1:11" ht="16" thickBot="1" x14ac:dyDescent="0.25">
      <c r="A43" s="8">
        <v>28</v>
      </c>
      <c r="B43" s="30" t="s">
        <v>13</v>
      </c>
      <c r="C43" s="78">
        <f>C42*1.13</f>
        <v>29.564959529999989</v>
      </c>
      <c r="D43" s="75">
        <v>4.2699999999999996</v>
      </c>
      <c r="E43" s="76">
        <f t="shared" si="0"/>
        <v>0.67669919059999983</v>
      </c>
      <c r="F43" s="76">
        <f t="shared" si="1"/>
        <v>1.3804663488239997</v>
      </c>
      <c r="G43" s="76">
        <f t="shared" si="2"/>
        <v>1.7946062534711995</v>
      </c>
      <c r="H43" s="76">
        <f t="shared" si="3"/>
        <v>37.69</v>
      </c>
      <c r="I43" s="77"/>
      <c r="J43" s="78"/>
      <c r="K43" s="78"/>
    </row>
    <row r="44" spans="1:11" ht="17" thickBot="1" x14ac:dyDescent="0.25">
      <c r="A44" s="5" t="s">
        <v>4</v>
      </c>
      <c r="B44" s="31" t="s">
        <v>23</v>
      </c>
      <c r="C44" s="79"/>
      <c r="D44" s="79"/>
      <c r="E44" s="80">
        <f t="shared" si="0"/>
        <v>0</v>
      </c>
      <c r="F44" s="80">
        <f t="shared" si="1"/>
        <v>0</v>
      </c>
      <c r="G44" s="80">
        <f t="shared" si="2"/>
        <v>0</v>
      </c>
      <c r="H44" s="80">
        <f t="shared" si="3"/>
        <v>0</v>
      </c>
      <c r="I44" s="77"/>
      <c r="J44" s="79"/>
      <c r="K44" s="79"/>
    </row>
    <row r="45" spans="1:11" ht="16" thickBot="1" x14ac:dyDescent="0.25">
      <c r="A45" s="10">
        <v>29</v>
      </c>
      <c r="B45" s="30" t="s">
        <v>10</v>
      </c>
      <c r="C45" s="75"/>
      <c r="D45" s="75">
        <v>4.2699999999999996</v>
      </c>
      <c r="E45" s="76">
        <f t="shared" si="0"/>
        <v>8.539999999999999E-2</v>
      </c>
      <c r="F45" s="76">
        <f t="shared" si="1"/>
        <v>0.17421599999999998</v>
      </c>
      <c r="G45" s="76">
        <f t="shared" si="2"/>
        <v>0.22648080000000001</v>
      </c>
      <c r="H45" s="76">
        <f t="shared" si="3"/>
        <v>4.76</v>
      </c>
      <c r="I45" s="77"/>
      <c r="J45" s="75"/>
      <c r="K45" s="75"/>
    </row>
    <row r="46" spans="1:11" ht="16" thickBot="1" x14ac:dyDescent="0.25">
      <c r="A46" s="8">
        <v>30</v>
      </c>
      <c r="B46" s="30" t="s">
        <v>11</v>
      </c>
      <c r="C46" s="75"/>
      <c r="D46" s="75">
        <v>4.2699999999999996</v>
      </c>
      <c r="E46" s="76">
        <f t="shared" si="0"/>
        <v>8.539999999999999E-2</v>
      </c>
      <c r="F46" s="76">
        <f t="shared" si="1"/>
        <v>0.17421599999999998</v>
      </c>
      <c r="G46" s="76">
        <f t="shared" si="2"/>
        <v>0.22648080000000001</v>
      </c>
      <c r="H46" s="76">
        <f t="shared" si="3"/>
        <v>4.76</v>
      </c>
      <c r="I46" s="77"/>
      <c r="J46" s="75"/>
      <c r="K46" s="75"/>
    </row>
    <row r="47" spans="1:11" ht="16" thickBot="1" x14ac:dyDescent="0.25">
      <c r="A47" s="8">
        <v>31</v>
      </c>
      <c r="B47" s="30" t="s">
        <v>12</v>
      </c>
      <c r="C47" s="75"/>
      <c r="D47" s="75">
        <v>4.2699999999999996</v>
      </c>
      <c r="E47" s="76">
        <f t="shared" si="0"/>
        <v>8.539999999999999E-2</v>
      </c>
      <c r="F47" s="76">
        <f t="shared" si="1"/>
        <v>0.17421599999999998</v>
      </c>
      <c r="G47" s="76">
        <f t="shared" si="2"/>
        <v>0.22648080000000001</v>
      </c>
      <c r="H47" s="76">
        <f t="shared" si="3"/>
        <v>4.76</v>
      </c>
      <c r="I47" s="77"/>
      <c r="J47" s="75"/>
      <c r="K47" s="75"/>
    </row>
    <row r="48" spans="1:11" ht="16" thickBot="1" x14ac:dyDescent="0.25">
      <c r="A48" s="8">
        <v>32</v>
      </c>
      <c r="B48" s="30" t="s">
        <v>13</v>
      </c>
      <c r="C48" s="78"/>
      <c r="D48" s="75">
        <v>4.2699999999999996</v>
      </c>
      <c r="E48" s="76">
        <f t="shared" si="0"/>
        <v>8.539999999999999E-2</v>
      </c>
      <c r="F48" s="76">
        <f t="shared" si="1"/>
        <v>0.17421599999999998</v>
      </c>
      <c r="G48" s="76">
        <f t="shared" si="2"/>
        <v>0.22648080000000001</v>
      </c>
      <c r="H48" s="76">
        <f t="shared" si="3"/>
        <v>4.76</v>
      </c>
      <c r="I48" s="77"/>
      <c r="J48" s="78"/>
      <c r="K48" s="78"/>
    </row>
    <row r="49" spans="1:11" ht="17" thickBot="1" x14ac:dyDescent="0.25">
      <c r="A49" s="5" t="s">
        <v>4</v>
      </c>
      <c r="B49" s="31" t="s">
        <v>25</v>
      </c>
      <c r="C49" s="79"/>
      <c r="D49" s="79"/>
      <c r="E49" s="80">
        <f t="shared" si="0"/>
        <v>0</v>
      </c>
      <c r="F49" s="80">
        <f t="shared" si="1"/>
        <v>0</v>
      </c>
      <c r="G49" s="80">
        <f t="shared" si="2"/>
        <v>0</v>
      </c>
      <c r="H49" s="80">
        <f t="shared" si="3"/>
        <v>0</v>
      </c>
      <c r="I49" s="77"/>
      <c r="J49" s="79"/>
      <c r="K49" s="79"/>
    </row>
    <row r="50" spans="1:11" ht="16" thickBot="1" x14ac:dyDescent="0.25">
      <c r="A50" s="10">
        <v>33</v>
      </c>
      <c r="B50" s="30" t="s">
        <v>10</v>
      </c>
      <c r="C50" s="75">
        <v>26.41</v>
      </c>
      <c r="D50" s="75">
        <v>4.2699999999999996</v>
      </c>
      <c r="E50" s="76">
        <f>SUM(C50:D50)*$E$8</f>
        <v>0.61360000000000003</v>
      </c>
      <c r="F50" s="76">
        <f>SUM(C50:E50)*$F$8</f>
        <v>1.2517440000000002</v>
      </c>
      <c r="G50" s="76">
        <f>SUM(C50:F50)*$G$8</f>
        <v>1.6272672000000001</v>
      </c>
      <c r="H50" s="76">
        <f>ROUND(SUM(C50:G50),2)</f>
        <v>34.17</v>
      </c>
      <c r="I50" s="77"/>
      <c r="J50" s="75"/>
      <c r="K50" s="75"/>
    </row>
    <row r="51" spans="1:11" ht="16" thickBot="1" x14ac:dyDescent="0.25">
      <c r="A51" s="8">
        <v>34</v>
      </c>
      <c r="B51" s="30" t="s">
        <v>11</v>
      </c>
      <c r="C51" s="75">
        <f>C50*1.13</f>
        <v>29.843299999999996</v>
      </c>
      <c r="D51" s="75">
        <v>4.2699999999999996</v>
      </c>
      <c r="E51" s="76">
        <f>SUM(C51:D51)*$E$8</f>
        <v>0.68226599999999993</v>
      </c>
      <c r="F51" s="76">
        <f>SUM(C51:E51)*$F$8</f>
        <v>1.3918226399999998</v>
      </c>
      <c r="G51" s="76">
        <f>SUM(C51:F51)*$G$8</f>
        <v>1.8093694319999998</v>
      </c>
      <c r="H51" s="76">
        <f>ROUND(SUM(C51:G51),2)</f>
        <v>38</v>
      </c>
      <c r="I51" s="77"/>
      <c r="J51" s="75"/>
      <c r="K51" s="75"/>
    </row>
    <row r="52" spans="1:11" ht="16" thickBot="1" x14ac:dyDescent="0.25">
      <c r="A52" s="8">
        <v>35</v>
      </c>
      <c r="B52" s="30" t="s">
        <v>12</v>
      </c>
      <c r="C52" s="75">
        <f>C51*1.13</f>
        <v>33.722928999999993</v>
      </c>
      <c r="D52" s="75">
        <v>4.2699999999999996</v>
      </c>
      <c r="E52" s="76">
        <f>SUM(C52:D52)*$E$8</f>
        <v>0.75985857999999984</v>
      </c>
      <c r="F52" s="76">
        <f>SUM(C52:E52)*$F$8</f>
        <v>1.5501115031999997</v>
      </c>
      <c r="G52" s="76">
        <f>SUM(C52:F52)*$G$8</f>
        <v>2.0151449541599997</v>
      </c>
      <c r="H52" s="76">
        <f>ROUND(SUM(C52:G52),2)</f>
        <v>42.32</v>
      </c>
      <c r="I52" s="77"/>
      <c r="J52" s="75"/>
      <c r="K52" s="75"/>
    </row>
    <row r="53" spans="1:11" ht="16" thickBot="1" x14ac:dyDescent="0.25">
      <c r="A53" s="8">
        <v>36</v>
      </c>
      <c r="B53" s="30" t="s">
        <v>13</v>
      </c>
      <c r="C53" s="78">
        <f>C52*1.13</f>
        <v>38.106909769999987</v>
      </c>
      <c r="D53" s="75">
        <v>4.2699999999999996</v>
      </c>
      <c r="E53" s="76">
        <f>SUM(C53:D53)*$E$8</f>
        <v>0.84753819539999964</v>
      </c>
      <c r="F53" s="76">
        <f>SUM(C53:E53)*$F$8</f>
        <v>1.7289779186159993</v>
      </c>
      <c r="G53" s="76">
        <f>SUM(C53:F53)*$G$8</f>
        <v>2.2476712942007988</v>
      </c>
      <c r="H53" s="76">
        <f>ROUND(SUM(C53:G53),2)</f>
        <v>47.2</v>
      </c>
      <c r="I53" s="77"/>
      <c r="J53" s="78"/>
      <c r="K53" s="78"/>
    </row>
    <row r="54" spans="1:11" ht="17" thickBot="1" x14ac:dyDescent="0.25">
      <c r="A54" s="5"/>
      <c r="B54" s="31" t="s">
        <v>27</v>
      </c>
      <c r="C54" s="79"/>
      <c r="D54" s="79"/>
      <c r="E54" s="80">
        <f t="shared" si="0"/>
        <v>0</v>
      </c>
      <c r="F54" s="80">
        <f t="shared" si="1"/>
        <v>0</v>
      </c>
      <c r="G54" s="80">
        <f t="shared" si="2"/>
        <v>0</v>
      </c>
      <c r="H54" s="80">
        <f t="shared" si="3"/>
        <v>0</v>
      </c>
      <c r="I54" s="77"/>
      <c r="J54" s="79"/>
      <c r="K54" s="79"/>
    </row>
    <row r="55" spans="1:11" ht="16" thickBot="1" x14ac:dyDescent="0.25">
      <c r="A55" s="10">
        <v>37</v>
      </c>
      <c r="B55" s="30" t="s">
        <v>10</v>
      </c>
      <c r="C55" s="75">
        <v>10.54</v>
      </c>
      <c r="D55" s="75">
        <v>4.2699999999999996</v>
      </c>
      <c r="E55" s="76">
        <f t="shared" si="0"/>
        <v>0.29619999999999996</v>
      </c>
      <c r="F55" s="76">
        <f t="shared" si="1"/>
        <v>0.60424800000000001</v>
      </c>
      <c r="G55" s="76">
        <f t="shared" si="2"/>
        <v>0.78552240000000007</v>
      </c>
      <c r="H55" s="76">
        <f t="shared" si="3"/>
        <v>16.5</v>
      </c>
      <c r="I55" s="77"/>
      <c r="J55" s="75"/>
      <c r="K55" s="75"/>
    </row>
    <row r="56" spans="1:11" ht="16" thickBot="1" x14ac:dyDescent="0.25">
      <c r="A56" s="8">
        <v>38</v>
      </c>
      <c r="B56" s="30" t="s">
        <v>11</v>
      </c>
      <c r="C56" s="75">
        <f>C55*1.13</f>
        <v>11.910199999999998</v>
      </c>
      <c r="D56" s="75">
        <v>4.2699999999999996</v>
      </c>
      <c r="E56" s="76">
        <f t="shared" si="0"/>
        <v>0.323604</v>
      </c>
      <c r="F56" s="76">
        <f t="shared" si="1"/>
        <v>0.66015215999999999</v>
      </c>
      <c r="G56" s="76">
        <f t="shared" si="2"/>
        <v>0.8581978079999999</v>
      </c>
      <c r="H56" s="76">
        <f t="shared" si="3"/>
        <v>18.02</v>
      </c>
      <c r="I56" s="77"/>
      <c r="J56" s="75"/>
      <c r="K56" s="75"/>
    </row>
    <row r="57" spans="1:11" ht="16" thickBot="1" x14ac:dyDescent="0.25">
      <c r="A57" s="8">
        <v>39</v>
      </c>
      <c r="B57" s="30" t="s">
        <v>12</v>
      </c>
      <c r="C57" s="75">
        <f>C56*1.13</f>
        <v>13.458525999999996</v>
      </c>
      <c r="D57" s="75">
        <v>4.2699999999999996</v>
      </c>
      <c r="E57" s="76">
        <f t="shared" si="0"/>
        <v>0.35457051999999989</v>
      </c>
      <c r="F57" s="76">
        <f t="shared" si="1"/>
        <v>0.72332386079999977</v>
      </c>
      <c r="G57" s="76">
        <f t="shared" si="2"/>
        <v>0.94032101903999976</v>
      </c>
      <c r="H57" s="76">
        <f t="shared" si="3"/>
        <v>19.75</v>
      </c>
      <c r="I57" s="77"/>
      <c r="J57" s="75"/>
      <c r="K57" s="75"/>
    </row>
    <row r="58" spans="1:11" ht="16" thickBot="1" x14ac:dyDescent="0.25">
      <c r="A58" s="8">
        <v>40</v>
      </c>
      <c r="B58" s="30" t="s">
        <v>13</v>
      </c>
      <c r="C58" s="78">
        <f>C57*1.13</f>
        <v>15.208134379999994</v>
      </c>
      <c r="D58" s="75">
        <v>4.2699999999999996</v>
      </c>
      <c r="E58" s="76">
        <f t="shared" si="0"/>
        <v>0.38956268759999985</v>
      </c>
      <c r="F58" s="76">
        <f t="shared" si="1"/>
        <v>0.79470788270399983</v>
      </c>
      <c r="G58" s="76">
        <f t="shared" si="2"/>
        <v>1.0331202475151997</v>
      </c>
      <c r="H58" s="76">
        <f t="shared" si="3"/>
        <v>21.7</v>
      </c>
      <c r="I58" s="77"/>
      <c r="J58" s="78"/>
      <c r="K58" s="78"/>
    </row>
    <row r="59" spans="1:11" ht="17" thickBot="1" x14ac:dyDescent="0.25">
      <c r="A59" s="5" t="s">
        <v>4</v>
      </c>
      <c r="B59" s="31" t="s">
        <v>30</v>
      </c>
      <c r="C59" s="79"/>
      <c r="D59" s="79"/>
      <c r="E59" s="80">
        <f t="shared" si="0"/>
        <v>0</v>
      </c>
      <c r="F59" s="80">
        <f t="shared" si="1"/>
        <v>0</v>
      </c>
      <c r="G59" s="80">
        <f t="shared" si="2"/>
        <v>0</v>
      </c>
      <c r="H59" s="80">
        <f t="shared" si="3"/>
        <v>0</v>
      </c>
      <c r="I59" s="77"/>
      <c r="J59" s="79"/>
      <c r="K59" s="79"/>
    </row>
    <row r="60" spans="1:11" ht="16" thickBot="1" x14ac:dyDescent="0.25">
      <c r="A60" s="10">
        <v>41</v>
      </c>
      <c r="B60" s="30" t="s">
        <v>10</v>
      </c>
      <c r="C60" s="75">
        <v>18.920000000000002</v>
      </c>
      <c r="D60" s="75">
        <v>4.2699999999999996</v>
      </c>
      <c r="E60" s="76">
        <f t="shared" si="0"/>
        <v>0.46380000000000005</v>
      </c>
      <c r="F60" s="76">
        <f t="shared" si="1"/>
        <v>0.94615199999999999</v>
      </c>
      <c r="G60" s="76">
        <f t="shared" si="2"/>
        <v>1.2299976000000001</v>
      </c>
      <c r="H60" s="76">
        <f t="shared" si="3"/>
        <v>25.83</v>
      </c>
      <c r="I60" s="77"/>
      <c r="J60" s="75"/>
      <c r="K60" s="75"/>
    </row>
    <row r="61" spans="1:11" ht="16" thickBot="1" x14ac:dyDescent="0.25">
      <c r="A61" s="8">
        <v>42</v>
      </c>
      <c r="B61" s="30" t="s">
        <v>11</v>
      </c>
      <c r="C61" s="75">
        <v>21.18</v>
      </c>
      <c r="D61" s="75">
        <v>4.2699999999999996</v>
      </c>
      <c r="E61" s="76">
        <f t="shared" si="0"/>
        <v>0.50900000000000001</v>
      </c>
      <c r="F61" s="76">
        <f t="shared" si="1"/>
        <v>1.0383599999999999</v>
      </c>
      <c r="G61" s="76">
        <f t="shared" si="2"/>
        <v>1.3498680000000001</v>
      </c>
      <c r="H61" s="76">
        <f t="shared" si="3"/>
        <v>28.35</v>
      </c>
      <c r="I61" s="77"/>
      <c r="J61" s="75"/>
      <c r="K61" s="75"/>
    </row>
    <row r="62" spans="1:11" ht="16" thickBot="1" x14ac:dyDescent="0.25">
      <c r="A62" s="8">
        <v>43</v>
      </c>
      <c r="B62" s="30" t="s">
        <v>12</v>
      </c>
      <c r="C62" s="75">
        <v>23.6</v>
      </c>
      <c r="D62" s="75">
        <v>4.2699999999999996</v>
      </c>
      <c r="E62" s="76">
        <f t="shared" si="0"/>
        <v>0.55740000000000001</v>
      </c>
      <c r="F62" s="76">
        <f t="shared" si="1"/>
        <v>1.1370960000000001</v>
      </c>
      <c r="G62" s="76">
        <f t="shared" si="2"/>
        <v>1.4782248000000002</v>
      </c>
      <c r="H62" s="76">
        <f t="shared" si="3"/>
        <v>31.04</v>
      </c>
      <c r="I62" s="77"/>
      <c r="J62" s="75"/>
      <c r="K62" s="75"/>
    </row>
    <row r="63" spans="1:11" ht="16" thickBot="1" x14ac:dyDescent="0.25">
      <c r="A63" s="8">
        <v>44</v>
      </c>
      <c r="B63" s="30" t="s">
        <v>13</v>
      </c>
      <c r="C63" s="75">
        <v>26.22</v>
      </c>
      <c r="D63" s="75">
        <v>4.2699999999999996</v>
      </c>
      <c r="E63" s="76">
        <f t="shared" si="0"/>
        <v>0.60980000000000001</v>
      </c>
      <c r="F63" s="76">
        <f t="shared" si="1"/>
        <v>1.243992</v>
      </c>
      <c r="G63" s="76">
        <f t="shared" si="2"/>
        <v>1.6171896000000001</v>
      </c>
      <c r="H63" s="76">
        <f t="shared" si="3"/>
        <v>33.96</v>
      </c>
      <c r="I63" s="77"/>
      <c r="J63" s="75"/>
      <c r="K63" s="75"/>
    </row>
    <row r="64" spans="1:11" ht="17" thickBot="1" x14ac:dyDescent="0.25">
      <c r="A64" s="5" t="s">
        <v>4</v>
      </c>
      <c r="B64" s="31" t="s">
        <v>31</v>
      </c>
      <c r="C64" s="79"/>
      <c r="D64" s="79"/>
      <c r="E64" s="80">
        <f t="shared" si="0"/>
        <v>0</v>
      </c>
      <c r="F64" s="80">
        <f t="shared" si="1"/>
        <v>0</v>
      </c>
      <c r="G64" s="80">
        <f t="shared" si="2"/>
        <v>0</v>
      </c>
      <c r="H64" s="80">
        <f t="shared" si="3"/>
        <v>0</v>
      </c>
      <c r="I64" s="77"/>
      <c r="J64" s="79"/>
      <c r="K64" s="79"/>
    </row>
    <row r="65" spans="1:11" ht="16" thickBot="1" x14ac:dyDescent="0.25">
      <c r="A65" s="10">
        <v>45</v>
      </c>
      <c r="B65" s="30" t="s">
        <v>10</v>
      </c>
      <c r="C65" s="75">
        <v>26.36</v>
      </c>
      <c r="D65" s="75">
        <v>4.2699999999999996</v>
      </c>
      <c r="E65" s="76">
        <f t="shared" si="0"/>
        <v>0.61260000000000003</v>
      </c>
      <c r="F65" s="76">
        <f t="shared" si="1"/>
        <v>1.2497039999999999</v>
      </c>
      <c r="G65" s="76">
        <f t="shared" si="2"/>
        <v>1.6246152</v>
      </c>
      <c r="H65" s="76">
        <f t="shared" si="3"/>
        <v>34.119999999999997</v>
      </c>
      <c r="I65" s="77"/>
      <c r="J65" s="75"/>
      <c r="K65" s="75"/>
    </row>
    <row r="66" spans="1:11" ht="16" thickBot="1" x14ac:dyDescent="0.25">
      <c r="A66" s="8">
        <v>46</v>
      </c>
      <c r="B66" s="30" t="s">
        <v>11</v>
      </c>
      <c r="C66" s="75">
        <f>C65*1.13</f>
        <v>29.786799999999996</v>
      </c>
      <c r="D66" s="75">
        <v>4.2699999999999996</v>
      </c>
      <c r="E66" s="76">
        <f t="shared" si="0"/>
        <v>0.68113599999999996</v>
      </c>
      <c r="F66" s="76">
        <f t="shared" si="1"/>
        <v>1.3895174399999999</v>
      </c>
      <c r="G66" s="76">
        <f t="shared" si="2"/>
        <v>1.806372672</v>
      </c>
      <c r="H66" s="76">
        <f t="shared" si="3"/>
        <v>37.93</v>
      </c>
      <c r="I66" s="77"/>
      <c r="J66" s="75"/>
      <c r="K66" s="75"/>
    </row>
    <row r="67" spans="1:11" ht="16" thickBot="1" x14ac:dyDescent="0.25">
      <c r="A67" s="8">
        <v>47</v>
      </c>
      <c r="B67" s="30" t="s">
        <v>12</v>
      </c>
      <c r="C67" s="75">
        <f>C66*1.13</f>
        <v>33.659083999999993</v>
      </c>
      <c r="D67" s="75">
        <v>4.2699999999999996</v>
      </c>
      <c r="E67" s="76">
        <f t="shared" si="0"/>
        <v>0.75858167999999981</v>
      </c>
      <c r="F67" s="76">
        <f t="shared" si="1"/>
        <v>1.5475066271999995</v>
      </c>
      <c r="G67" s="76">
        <f t="shared" si="2"/>
        <v>2.0117586153599993</v>
      </c>
      <c r="H67" s="76">
        <f t="shared" si="3"/>
        <v>42.25</v>
      </c>
      <c r="I67" s="77"/>
      <c r="J67" s="75"/>
      <c r="K67" s="75"/>
    </row>
    <row r="68" spans="1:11" ht="16" thickBot="1" x14ac:dyDescent="0.25">
      <c r="A68" s="8">
        <v>48</v>
      </c>
      <c r="B68" s="30" t="s">
        <v>13</v>
      </c>
      <c r="C68" s="75">
        <f>C67*1.13</f>
        <v>38.034764919999986</v>
      </c>
      <c r="D68" s="75">
        <v>4.2699999999999996</v>
      </c>
      <c r="E68" s="76">
        <f t="shared" si="0"/>
        <v>0.84609529839999964</v>
      </c>
      <c r="F68" s="76">
        <f t="shared" si="1"/>
        <v>1.7260344087359993</v>
      </c>
      <c r="G68" s="76">
        <f t="shared" si="2"/>
        <v>2.2438447313567993</v>
      </c>
      <c r="H68" s="76">
        <f t="shared" si="3"/>
        <v>47.12</v>
      </c>
      <c r="I68" s="77"/>
      <c r="J68" s="75"/>
      <c r="K68" s="75"/>
    </row>
    <row r="69" spans="1:11" ht="17" thickBot="1" x14ac:dyDescent="0.25">
      <c r="A69" s="5" t="s">
        <v>4</v>
      </c>
      <c r="B69" s="31" t="s">
        <v>32</v>
      </c>
      <c r="C69" s="79"/>
      <c r="D69" s="79"/>
      <c r="E69" s="80">
        <f t="shared" si="0"/>
        <v>0</v>
      </c>
      <c r="F69" s="80">
        <f t="shared" si="1"/>
        <v>0</v>
      </c>
      <c r="G69" s="80">
        <f t="shared" si="2"/>
        <v>0</v>
      </c>
      <c r="H69" s="80">
        <f t="shared" si="3"/>
        <v>0</v>
      </c>
      <c r="I69" s="77"/>
      <c r="J69" s="79"/>
      <c r="K69" s="79"/>
    </row>
    <row r="70" spans="1:11" ht="16" thickBot="1" x14ac:dyDescent="0.25">
      <c r="A70" s="10">
        <v>49</v>
      </c>
      <c r="B70" s="30" t="s">
        <v>10</v>
      </c>
      <c r="C70" s="75">
        <v>26.36</v>
      </c>
      <c r="D70" s="75">
        <v>4.2699999999999996</v>
      </c>
      <c r="E70" s="76">
        <f t="shared" si="0"/>
        <v>0.61260000000000003</v>
      </c>
      <c r="F70" s="76">
        <f t="shared" si="1"/>
        <v>1.2497039999999999</v>
      </c>
      <c r="G70" s="76">
        <f t="shared" si="2"/>
        <v>1.6246152</v>
      </c>
      <c r="H70" s="76">
        <f t="shared" si="3"/>
        <v>34.119999999999997</v>
      </c>
      <c r="I70" s="77"/>
      <c r="J70" s="75"/>
      <c r="K70" s="75"/>
    </row>
    <row r="71" spans="1:11" ht="16" thickBot="1" x14ac:dyDescent="0.25">
      <c r="A71" s="8">
        <v>50</v>
      </c>
      <c r="B71" s="30" t="s">
        <v>11</v>
      </c>
      <c r="C71" s="75">
        <f>C70*1.13</f>
        <v>29.786799999999996</v>
      </c>
      <c r="D71" s="75">
        <v>4.2699999999999996</v>
      </c>
      <c r="E71" s="76">
        <f t="shared" si="0"/>
        <v>0.68113599999999996</v>
      </c>
      <c r="F71" s="76">
        <f t="shared" si="1"/>
        <v>1.3895174399999999</v>
      </c>
      <c r="G71" s="76">
        <f t="shared" si="2"/>
        <v>1.806372672</v>
      </c>
      <c r="H71" s="76">
        <f t="shared" si="3"/>
        <v>37.93</v>
      </c>
      <c r="I71" s="77"/>
      <c r="J71" s="75"/>
      <c r="K71" s="75"/>
    </row>
    <row r="72" spans="1:11" ht="16" thickBot="1" x14ac:dyDescent="0.25">
      <c r="A72" s="8">
        <v>51</v>
      </c>
      <c r="B72" s="30" t="s">
        <v>12</v>
      </c>
      <c r="C72" s="75">
        <f>C71*1.13</f>
        <v>33.659083999999993</v>
      </c>
      <c r="D72" s="75">
        <v>4.2699999999999996</v>
      </c>
      <c r="E72" s="76">
        <f t="shared" si="0"/>
        <v>0.75858167999999981</v>
      </c>
      <c r="F72" s="76">
        <f t="shared" si="1"/>
        <v>1.5475066271999995</v>
      </c>
      <c r="G72" s="76">
        <f t="shared" si="2"/>
        <v>2.0117586153599993</v>
      </c>
      <c r="H72" s="76">
        <f t="shared" si="3"/>
        <v>42.25</v>
      </c>
      <c r="I72" s="77"/>
      <c r="J72" s="75"/>
      <c r="K72" s="75"/>
    </row>
    <row r="73" spans="1:11" ht="16" thickBot="1" x14ac:dyDescent="0.25">
      <c r="A73" s="8">
        <v>52</v>
      </c>
      <c r="B73" s="30" t="s">
        <v>13</v>
      </c>
      <c r="C73" s="75">
        <f>C72*1.13</f>
        <v>38.034764919999986</v>
      </c>
      <c r="D73" s="75">
        <v>4.2699999999999996</v>
      </c>
      <c r="E73" s="76">
        <f t="shared" si="0"/>
        <v>0.84609529839999964</v>
      </c>
      <c r="F73" s="76">
        <f t="shared" si="1"/>
        <v>1.7260344087359993</v>
      </c>
      <c r="G73" s="76">
        <f t="shared" si="2"/>
        <v>2.2438447313567993</v>
      </c>
      <c r="H73" s="76">
        <f t="shared" si="3"/>
        <v>47.12</v>
      </c>
      <c r="I73" s="77"/>
      <c r="J73" s="75"/>
      <c r="K73" s="75"/>
    </row>
    <row r="74" spans="1:11" ht="20.25" customHeight="1" thickBot="1" x14ac:dyDescent="0.25">
      <c r="A74" s="5" t="s">
        <v>4</v>
      </c>
      <c r="B74" s="31" t="s">
        <v>33</v>
      </c>
      <c r="C74" s="79"/>
      <c r="D74" s="79"/>
      <c r="E74" s="80">
        <f t="shared" si="0"/>
        <v>0</v>
      </c>
      <c r="F74" s="80">
        <f t="shared" si="1"/>
        <v>0</v>
      </c>
      <c r="G74" s="80">
        <f t="shared" si="2"/>
        <v>0</v>
      </c>
      <c r="H74" s="80">
        <f t="shared" si="3"/>
        <v>0</v>
      </c>
      <c r="I74" s="77"/>
      <c r="J74" s="79"/>
      <c r="K74" s="79"/>
    </row>
    <row r="75" spans="1:11" ht="16" thickBot="1" x14ac:dyDescent="0.25">
      <c r="A75" s="10">
        <v>53</v>
      </c>
      <c r="B75" s="30" t="s">
        <v>10</v>
      </c>
      <c r="C75" s="75"/>
      <c r="D75" s="75">
        <v>4.2699999999999996</v>
      </c>
      <c r="E75" s="76">
        <f t="shared" ref="E75:E138" si="4">SUM(C75:D75)*$E$8</f>
        <v>8.539999999999999E-2</v>
      </c>
      <c r="F75" s="76">
        <f t="shared" ref="F75:F138" si="5">SUM(C75:E75)*$F$8</f>
        <v>0.17421599999999998</v>
      </c>
      <c r="G75" s="76">
        <f t="shared" ref="G75:G138" si="6">SUM(C75:F75)*$G$8</f>
        <v>0.22648080000000001</v>
      </c>
      <c r="H75" s="76">
        <f t="shared" ref="H75:H138" si="7">ROUND(SUM(C75:G75),2)</f>
        <v>4.76</v>
      </c>
      <c r="I75" s="77"/>
      <c r="J75" s="75"/>
      <c r="K75" s="75"/>
    </row>
    <row r="76" spans="1:11" ht="16" thickBot="1" x14ac:dyDescent="0.25">
      <c r="A76" s="8">
        <v>54</v>
      </c>
      <c r="B76" s="30" t="s">
        <v>11</v>
      </c>
      <c r="C76" s="75"/>
      <c r="D76" s="75">
        <v>4.2699999999999996</v>
      </c>
      <c r="E76" s="76">
        <f t="shared" si="4"/>
        <v>8.539999999999999E-2</v>
      </c>
      <c r="F76" s="76">
        <f t="shared" si="5"/>
        <v>0.17421599999999998</v>
      </c>
      <c r="G76" s="76">
        <f t="shared" si="6"/>
        <v>0.22648080000000001</v>
      </c>
      <c r="H76" s="76">
        <f t="shared" si="7"/>
        <v>4.76</v>
      </c>
      <c r="I76" s="77"/>
      <c r="J76" s="75"/>
      <c r="K76" s="75"/>
    </row>
    <row r="77" spans="1:11" ht="16" thickBot="1" x14ac:dyDescent="0.25">
      <c r="A77" s="8">
        <v>55</v>
      </c>
      <c r="B77" s="30" t="s">
        <v>12</v>
      </c>
      <c r="C77" s="75"/>
      <c r="D77" s="75">
        <v>4.2699999999999996</v>
      </c>
      <c r="E77" s="76">
        <f t="shared" si="4"/>
        <v>8.539999999999999E-2</v>
      </c>
      <c r="F77" s="76">
        <f t="shared" si="5"/>
        <v>0.17421599999999998</v>
      </c>
      <c r="G77" s="76">
        <f t="shared" si="6"/>
        <v>0.22648080000000001</v>
      </c>
      <c r="H77" s="76">
        <f t="shared" si="7"/>
        <v>4.76</v>
      </c>
      <c r="I77" s="77"/>
      <c r="J77" s="75"/>
      <c r="K77" s="75"/>
    </row>
    <row r="78" spans="1:11" ht="16" thickBot="1" x14ac:dyDescent="0.25">
      <c r="A78" s="8">
        <v>56</v>
      </c>
      <c r="B78" s="30" t="s">
        <v>13</v>
      </c>
      <c r="C78" s="78"/>
      <c r="D78" s="75">
        <v>4.2699999999999996</v>
      </c>
      <c r="E78" s="76">
        <f t="shared" si="4"/>
        <v>8.539999999999999E-2</v>
      </c>
      <c r="F78" s="76">
        <f t="shared" si="5"/>
        <v>0.17421599999999998</v>
      </c>
      <c r="G78" s="76">
        <f t="shared" si="6"/>
        <v>0.22648080000000001</v>
      </c>
      <c r="H78" s="76">
        <f t="shared" si="7"/>
        <v>4.76</v>
      </c>
      <c r="I78" s="77"/>
      <c r="J78" s="78"/>
      <c r="K78" s="78"/>
    </row>
    <row r="79" spans="1:11" ht="17" thickBot="1" x14ac:dyDescent="0.25">
      <c r="A79" s="5" t="s">
        <v>4</v>
      </c>
      <c r="B79" s="31" t="s">
        <v>34</v>
      </c>
      <c r="C79" s="79"/>
      <c r="D79" s="79"/>
      <c r="E79" s="80">
        <f t="shared" si="4"/>
        <v>0</v>
      </c>
      <c r="F79" s="80">
        <f t="shared" si="5"/>
        <v>0</v>
      </c>
      <c r="G79" s="80">
        <f t="shared" si="6"/>
        <v>0</v>
      </c>
      <c r="H79" s="80">
        <f t="shared" si="7"/>
        <v>0</v>
      </c>
      <c r="I79" s="77"/>
      <c r="J79" s="79"/>
      <c r="K79" s="79"/>
    </row>
    <row r="80" spans="1:11" ht="16" thickBot="1" x14ac:dyDescent="0.25">
      <c r="A80" s="10">
        <v>57</v>
      </c>
      <c r="B80" s="30" t="s">
        <v>10</v>
      </c>
      <c r="C80" s="75"/>
      <c r="D80" s="75">
        <v>4.2699999999999996</v>
      </c>
      <c r="E80" s="76">
        <f t="shared" si="4"/>
        <v>8.539999999999999E-2</v>
      </c>
      <c r="F80" s="76">
        <f t="shared" si="5"/>
        <v>0.17421599999999998</v>
      </c>
      <c r="G80" s="76">
        <f t="shared" si="6"/>
        <v>0.22648080000000001</v>
      </c>
      <c r="H80" s="76">
        <f t="shared" si="7"/>
        <v>4.76</v>
      </c>
      <c r="I80" s="77"/>
      <c r="J80" s="75"/>
      <c r="K80" s="75"/>
    </row>
    <row r="81" spans="1:11" ht="16" thickBot="1" x14ac:dyDescent="0.25">
      <c r="A81" s="8">
        <v>58</v>
      </c>
      <c r="B81" s="30" t="s">
        <v>11</v>
      </c>
      <c r="C81" s="75"/>
      <c r="D81" s="75">
        <v>4.2699999999999996</v>
      </c>
      <c r="E81" s="76">
        <f t="shared" si="4"/>
        <v>8.539999999999999E-2</v>
      </c>
      <c r="F81" s="76">
        <f t="shared" si="5"/>
        <v>0.17421599999999998</v>
      </c>
      <c r="G81" s="76">
        <f t="shared" si="6"/>
        <v>0.22648080000000001</v>
      </c>
      <c r="H81" s="76">
        <f t="shared" si="7"/>
        <v>4.76</v>
      </c>
      <c r="I81" s="77"/>
      <c r="J81" s="75"/>
      <c r="K81" s="75"/>
    </row>
    <row r="82" spans="1:11" ht="16" thickBot="1" x14ac:dyDescent="0.25">
      <c r="A82" s="8">
        <v>59</v>
      </c>
      <c r="B82" s="30" t="s">
        <v>12</v>
      </c>
      <c r="C82" s="75"/>
      <c r="D82" s="75">
        <v>4.2699999999999996</v>
      </c>
      <c r="E82" s="76">
        <f t="shared" si="4"/>
        <v>8.539999999999999E-2</v>
      </c>
      <c r="F82" s="76">
        <f t="shared" si="5"/>
        <v>0.17421599999999998</v>
      </c>
      <c r="G82" s="76">
        <f t="shared" si="6"/>
        <v>0.22648080000000001</v>
      </c>
      <c r="H82" s="76">
        <f t="shared" si="7"/>
        <v>4.76</v>
      </c>
      <c r="I82" s="77"/>
      <c r="J82" s="75"/>
      <c r="K82" s="75"/>
    </row>
    <row r="83" spans="1:11" ht="16" thickBot="1" x14ac:dyDescent="0.25">
      <c r="A83" s="8">
        <v>60</v>
      </c>
      <c r="B83" s="30" t="s">
        <v>13</v>
      </c>
      <c r="C83" s="78"/>
      <c r="D83" s="75">
        <v>4.2699999999999996</v>
      </c>
      <c r="E83" s="76">
        <f t="shared" si="4"/>
        <v>8.539999999999999E-2</v>
      </c>
      <c r="F83" s="76">
        <f t="shared" si="5"/>
        <v>0.17421599999999998</v>
      </c>
      <c r="G83" s="76">
        <f t="shared" si="6"/>
        <v>0.22648080000000001</v>
      </c>
      <c r="H83" s="76">
        <f t="shared" si="7"/>
        <v>4.76</v>
      </c>
      <c r="I83" s="77"/>
      <c r="J83" s="78"/>
      <c r="K83" s="78"/>
    </row>
    <row r="84" spans="1:11" ht="17" thickBot="1" x14ac:dyDescent="0.25">
      <c r="A84" s="5" t="s">
        <v>4</v>
      </c>
      <c r="B84" s="31" t="s">
        <v>35</v>
      </c>
      <c r="C84" s="79"/>
      <c r="D84" s="79"/>
      <c r="E84" s="80">
        <f t="shared" si="4"/>
        <v>0</v>
      </c>
      <c r="F84" s="80">
        <f t="shared" si="5"/>
        <v>0</v>
      </c>
      <c r="G84" s="80">
        <f t="shared" si="6"/>
        <v>0</v>
      </c>
      <c r="H84" s="80">
        <f t="shared" si="7"/>
        <v>0</v>
      </c>
      <c r="I84" s="77"/>
      <c r="J84" s="79"/>
      <c r="K84" s="79"/>
    </row>
    <row r="85" spans="1:11" ht="16" thickBot="1" x14ac:dyDescent="0.25">
      <c r="A85" s="10">
        <v>61</v>
      </c>
      <c r="B85" s="30" t="s">
        <v>10</v>
      </c>
      <c r="C85" s="75"/>
      <c r="D85" s="75">
        <v>4.2699999999999996</v>
      </c>
      <c r="E85" s="76">
        <f t="shared" si="4"/>
        <v>8.539999999999999E-2</v>
      </c>
      <c r="F85" s="76">
        <f t="shared" si="5"/>
        <v>0.17421599999999998</v>
      </c>
      <c r="G85" s="76">
        <f t="shared" si="6"/>
        <v>0.22648080000000001</v>
      </c>
      <c r="H85" s="76">
        <f t="shared" si="7"/>
        <v>4.76</v>
      </c>
      <c r="I85" s="77"/>
      <c r="J85" s="75"/>
      <c r="K85" s="75"/>
    </row>
    <row r="86" spans="1:11" ht="16" thickBot="1" x14ac:dyDescent="0.25">
      <c r="A86" s="8">
        <v>62</v>
      </c>
      <c r="B86" s="30" t="s">
        <v>11</v>
      </c>
      <c r="C86" s="75"/>
      <c r="D86" s="75">
        <v>4.2699999999999996</v>
      </c>
      <c r="E86" s="76">
        <f t="shared" si="4"/>
        <v>8.539999999999999E-2</v>
      </c>
      <c r="F86" s="76">
        <f t="shared" si="5"/>
        <v>0.17421599999999998</v>
      </c>
      <c r="G86" s="76">
        <f t="shared" si="6"/>
        <v>0.22648080000000001</v>
      </c>
      <c r="H86" s="76">
        <f t="shared" si="7"/>
        <v>4.76</v>
      </c>
      <c r="I86" s="77"/>
      <c r="J86" s="75"/>
      <c r="K86" s="75"/>
    </row>
    <row r="87" spans="1:11" ht="16" thickBot="1" x14ac:dyDescent="0.25">
      <c r="A87" s="8">
        <v>63</v>
      </c>
      <c r="B87" s="30" t="s">
        <v>12</v>
      </c>
      <c r="C87" s="75"/>
      <c r="D87" s="75">
        <v>4.2699999999999996</v>
      </c>
      <c r="E87" s="76">
        <f t="shared" si="4"/>
        <v>8.539999999999999E-2</v>
      </c>
      <c r="F87" s="76">
        <f t="shared" si="5"/>
        <v>0.17421599999999998</v>
      </c>
      <c r="G87" s="76">
        <f t="shared" si="6"/>
        <v>0.22648080000000001</v>
      </c>
      <c r="H87" s="76">
        <f t="shared" si="7"/>
        <v>4.76</v>
      </c>
      <c r="I87" s="77"/>
      <c r="J87" s="75"/>
      <c r="K87" s="75"/>
    </row>
    <row r="88" spans="1:11" ht="16" thickBot="1" x14ac:dyDescent="0.25">
      <c r="A88" s="8">
        <v>64</v>
      </c>
      <c r="B88" s="30" t="s">
        <v>13</v>
      </c>
      <c r="C88" s="78"/>
      <c r="D88" s="75">
        <v>4.2699999999999996</v>
      </c>
      <c r="E88" s="76">
        <f t="shared" si="4"/>
        <v>8.539999999999999E-2</v>
      </c>
      <c r="F88" s="76">
        <f t="shared" si="5"/>
        <v>0.17421599999999998</v>
      </c>
      <c r="G88" s="76">
        <f t="shared" si="6"/>
        <v>0.22648080000000001</v>
      </c>
      <c r="H88" s="76">
        <f t="shared" si="7"/>
        <v>4.76</v>
      </c>
      <c r="I88" s="77"/>
      <c r="J88" s="78"/>
      <c r="K88" s="78"/>
    </row>
    <row r="89" spans="1:11" ht="17" thickBot="1" x14ac:dyDescent="0.25">
      <c r="A89" s="5" t="s">
        <v>4</v>
      </c>
      <c r="B89" s="31" t="s">
        <v>36</v>
      </c>
      <c r="C89" s="79"/>
      <c r="D89" s="79"/>
      <c r="E89" s="80">
        <f t="shared" si="4"/>
        <v>0</v>
      </c>
      <c r="F89" s="80">
        <f t="shared" si="5"/>
        <v>0</v>
      </c>
      <c r="G89" s="80">
        <f t="shared" si="6"/>
        <v>0</v>
      </c>
      <c r="H89" s="80">
        <f t="shared" si="7"/>
        <v>0</v>
      </c>
      <c r="I89" s="77"/>
      <c r="J89" s="79"/>
      <c r="K89" s="79"/>
    </row>
    <row r="90" spans="1:11" ht="16" thickBot="1" x14ac:dyDescent="0.25">
      <c r="A90" s="10">
        <v>65</v>
      </c>
      <c r="B90" s="30" t="s">
        <v>10</v>
      </c>
      <c r="C90" s="75"/>
      <c r="D90" s="75">
        <v>4.2699999999999996</v>
      </c>
      <c r="E90" s="76">
        <f t="shared" si="4"/>
        <v>8.539999999999999E-2</v>
      </c>
      <c r="F90" s="76">
        <f t="shared" si="5"/>
        <v>0.17421599999999998</v>
      </c>
      <c r="G90" s="76">
        <f t="shared" si="6"/>
        <v>0.22648080000000001</v>
      </c>
      <c r="H90" s="76">
        <f t="shared" si="7"/>
        <v>4.76</v>
      </c>
      <c r="I90" s="77"/>
      <c r="J90" s="75"/>
      <c r="K90" s="75"/>
    </row>
    <row r="91" spans="1:11" ht="16" thickBot="1" x14ac:dyDescent="0.25">
      <c r="A91" s="8">
        <v>66</v>
      </c>
      <c r="B91" s="30" t="s">
        <v>11</v>
      </c>
      <c r="C91" s="75"/>
      <c r="D91" s="75">
        <v>4.2699999999999996</v>
      </c>
      <c r="E91" s="76">
        <f t="shared" si="4"/>
        <v>8.539999999999999E-2</v>
      </c>
      <c r="F91" s="76">
        <f t="shared" si="5"/>
        <v>0.17421599999999998</v>
      </c>
      <c r="G91" s="76">
        <f t="shared" si="6"/>
        <v>0.22648080000000001</v>
      </c>
      <c r="H91" s="76">
        <f t="shared" si="7"/>
        <v>4.76</v>
      </c>
      <c r="I91" s="77"/>
      <c r="J91" s="75"/>
      <c r="K91" s="75"/>
    </row>
    <row r="92" spans="1:11" ht="16" thickBot="1" x14ac:dyDescent="0.25">
      <c r="A92" s="8">
        <v>67</v>
      </c>
      <c r="B92" s="30" t="s">
        <v>12</v>
      </c>
      <c r="C92" s="75"/>
      <c r="D92" s="75">
        <v>4.2699999999999996</v>
      </c>
      <c r="E92" s="76">
        <f t="shared" si="4"/>
        <v>8.539999999999999E-2</v>
      </c>
      <c r="F92" s="76">
        <f t="shared" si="5"/>
        <v>0.17421599999999998</v>
      </c>
      <c r="G92" s="76">
        <f t="shared" si="6"/>
        <v>0.22648080000000001</v>
      </c>
      <c r="H92" s="76">
        <f t="shared" si="7"/>
        <v>4.76</v>
      </c>
      <c r="I92" s="77"/>
      <c r="J92" s="75"/>
      <c r="K92" s="75"/>
    </row>
    <row r="93" spans="1:11" ht="16" thickBot="1" x14ac:dyDescent="0.25">
      <c r="A93" s="8">
        <v>68</v>
      </c>
      <c r="B93" s="30" t="s">
        <v>13</v>
      </c>
      <c r="C93" s="78"/>
      <c r="D93" s="75">
        <v>4.2699999999999996</v>
      </c>
      <c r="E93" s="76">
        <f t="shared" si="4"/>
        <v>8.539999999999999E-2</v>
      </c>
      <c r="F93" s="76">
        <f t="shared" si="5"/>
        <v>0.17421599999999998</v>
      </c>
      <c r="G93" s="76">
        <f t="shared" si="6"/>
        <v>0.22648080000000001</v>
      </c>
      <c r="H93" s="76">
        <f t="shared" si="7"/>
        <v>4.76</v>
      </c>
      <c r="I93" s="77"/>
      <c r="J93" s="78"/>
      <c r="K93" s="78"/>
    </row>
    <row r="94" spans="1:11" ht="17" thickBot="1" x14ac:dyDescent="0.25">
      <c r="A94" s="5" t="s">
        <v>4</v>
      </c>
      <c r="B94" s="31" t="s">
        <v>38</v>
      </c>
      <c r="C94" s="79"/>
      <c r="D94" s="79"/>
      <c r="E94" s="80">
        <f t="shared" si="4"/>
        <v>0</v>
      </c>
      <c r="F94" s="80">
        <f t="shared" si="5"/>
        <v>0</v>
      </c>
      <c r="G94" s="80">
        <f t="shared" si="6"/>
        <v>0</v>
      </c>
      <c r="H94" s="80">
        <f t="shared" si="7"/>
        <v>0</v>
      </c>
      <c r="I94" s="77"/>
      <c r="J94" s="79"/>
      <c r="K94" s="79"/>
    </row>
    <row r="95" spans="1:11" ht="16" thickBot="1" x14ac:dyDescent="0.25">
      <c r="A95" s="10">
        <v>69</v>
      </c>
      <c r="B95" s="30" t="s">
        <v>10</v>
      </c>
      <c r="C95" s="75">
        <v>16.55</v>
      </c>
      <c r="D95" s="75">
        <v>4.2699999999999996</v>
      </c>
      <c r="E95" s="76">
        <f t="shared" si="4"/>
        <v>0.41639999999999999</v>
      </c>
      <c r="F95" s="76">
        <f t="shared" si="5"/>
        <v>0.84945599999999999</v>
      </c>
      <c r="G95" s="76">
        <f t="shared" si="6"/>
        <v>1.1042928000000001</v>
      </c>
      <c r="H95" s="76">
        <f t="shared" si="7"/>
        <v>23.19</v>
      </c>
      <c r="I95" s="77"/>
      <c r="J95" s="75"/>
      <c r="K95" s="75"/>
    </row>
    <row r="96" spans="1:11" ht="16" thickBot="1" x14ac:dyDescent="0.25">
      <c r="A96" s="8">
        <v>70</v>
      </c>
      <c r="B96" s="30" t="s">
        <v>11</v>
      </c>
      <c r="C96" s="75">
        <f>C95*1.13</f>
        <v>18.701499999999999</v>
      </c>
      <c r="D96" s="75">
        <v>4.2699999999999996</v>
      </c>
      <c r="E96" s="76">
        <f t="shared" si="4"/>
        <v>0.45943000000000001</v>
      </c>
      <c r="F96" s="76">
        <f t="shared" si="5"/>
        <v>0.93723719999999999</v>
      </c>
      <c r="G96" s="76">
        <f t="shared" si="6"/>
        <v>1.21840836</v>
      </c>
      <c r="H96" s="76">
        <f t="shared" si="7"/>
        <v>25.59</v>
      </c>
      <c r="I96" s="77"/>
      <c r="J96" s="75"/>
      <c r="K96" s="75"/>
    </row>
    <row r="97" spans="1:11" ht="16" thickBot="1" x14ac:dyDescent="0.25">
      <c r="A97" s="8">
        <v>71</v>
      </c>
      <c r="B97" s="30" t="s">
        <v>12</v>
      </c>
      <c r="C97" s="75">
        <f>C96*1.13</f>
        <v>21.132694999999998</v>
      </c>
      <c r="D97" s="75">
        <v>4.2699999999999996</v>
      </c>
      <c r="E97" s="76">
        <f t="shared" si="4"/>
        <v>0.50805389999999995</v>
      </c>
      <c r="F97" s="76">
        <f t="shared" si="5"/>
        <v>1.0364299559999999</v>
      </c>
      <c r="G97" s="76">
        <f t="shared" si="6"/>
        <v>1.3473589427999999</v>
      </c>
      <c r="H97" s="76">
        <f t="shared" si="7"/>
        <v>28.29</v>
      </c>
      <c r="I97" s="77"/>
      <c r="J97" s="75"/>
      <c r="K97" s="75"/>
    </row>
    <row r="98" spans="1:11" ht="16" thickBot="1" x14ac:dyDescent="0.25">
      <c r="A98" s="8">
        <v>72</v>
      </c>
      <c r="B98" s="30" t="s">
        <v>13</v>
      </c>
      <c r="C98" s="78">
        <f>C97*1.13</f>
        <v>23.879945349999996</v>
      </c>
      <c r="D98" s="75">
        <v>4.2699999999999996</v>
      </c>
      <c r="E98" s="76">
        <f t="shared" si="4"/>
        <v>0.56299890699999988</v>
      </c>
      <c r="F98" s="76">
        <f t="shared" si="5"/>
        <v>1.1485177702799998</v>
      </c>
      <c r="G98" s="76">
        <f t="shared" si="6"/>
        <v>1.493073101364</v>
      </c>
      <c r="H98" s="76">
        <f t="shared" si="7"/>
        <v>31.35</v>
      </c>
      <c r="I98" s="77"/>
      <c r="J98" s="78"/>
      <c r="K98" s="78"/>
    </row>
    <row r="99" spans="1:11" ht="17" thickBot="1" x14ac:dyDescent="0.25">
      <c r="A99" s="5" t="s">
        <v>4</v>
      </c>
      <c r="B99" s="31" t="s">
        <v>39</v>
      </c>
      <c r="C99" s="79"/>
      <c r="D99" s="79"/>
      <c r="E99" s="80">
        <f t="shared" si="4"/>
        <v>0</v>
      </c>
      <c r="F99" s="80">
        <f t="shared" si="5"/>
        <v>0</v>
      </c>
      <c r="G99" s="80">
        <f t="shared" si="6"/>
        <v>0</v>
      </c>
      <c r="H99" s="80">
        <f t="shared" si="7"/>
        <v>0</v>
      </c>
      <c r="I99" s="77"/>
      <c r="J99" s="79"/>
      <c r="K99" s="79"/>
    </row>
    <row r="100" spans="1:11" ht="16" thickBot="1" x14ac:dyDescent="0.25">
      <c r="A100" s="10">
        <v>73</v>
      </c>
      <c r="B100" s="30" t="s">
        <v>10</v>
      </c>
      <c r="C100" s="75">
        <v>13.62</v>
      </c>
      <c r="D100" s="75">
        <v>4.2699999999999996</v>
      </c>
      <c r="E100" s="76">
        <f t="shared" si="4"/>
        <v>0.35780000000000001</v>
      </c>
      <c r="F100" s="76">
        <f t="shared" si="5"/>
        <v>0.72991200000000012</v>
      </c>
      <c r="G100" s="76">
        <f t="shared" si="6"/>
        <v>0.94888560000000011</v>
      </c>
      <c r="H100" s="76">
        <f t="shared" si="7"/>
        <v>19.93</v>
      </c>
      <c r="I100" s="77"/>
      <c r="J100" s="75"/>
      <c r="K100" s="75"/>
    </row>
    <row r="101" spans="1:11" ht="16" thickBot="1" x14ac:dyDescent="0.25">
      <c r="A101" s="8">
        <v>74</v>
      </c>
      <c r="B101" s="30" t="s">
        <v>11</v>
      </c>
      <c r="C101" s="75">
        <f>C100*1.13</f>
        <v>15.390599999999997</v>
      </c>
      <c r="D101" s="75">
        <v>4.2699999999999996</v>
      </c>
      <c r="E101" s="76">
        <f t="shared" si="4"/>
        <v>0.39321199999999989</v>
      </c>
      <c r="F101" s="76">
        <f t="shared" si="5"/>
        <v>0.80215247999999972</v>
      </c>
      <c r="G101" s="76">
        <f t="shared" si="6"/>
        <v>1.0427982239999998</v>
      </c>
      <c r="H101" s="76">
        <f t="shared" si="7"/>
        <v>21.9</v>
      </c>
      <c r="I101" s="77"/>
      <c r="J101" s="75"/>
      <c r="K101" s="75"/>
    </row>
    <row r="102" spans="1:11" ht="16" thickBot="1" x14ac:dyDescent="0.25">
      <c r="A102" s="8">
        <v>75</v>
      </c>
      <c r="B102" s="30" t="s">
        <v>12</v>
      </c>
      <c r="C102" s="75">
        <f>C101*1.13</f>
        <v>17.391377999999996</v>
      </c>
      <c r="D102" s="75">
        <v>4.2699999999999996</v>
      </c>
      <c r="E102" s="76">
        <f t="shared" si="4"/>
        <v>0.4332275599999999</v>
      </c>
      <c r="F102" s="76">
        <f t="shared" si="5"/>
        <v>0.88378422239999976</v>
      </c>
      <c r="G102" s="76">
        <f t="shared" si="6"/>
        <v>1.1489194891199996</v>
      </c>
      <c r="H102" s="76">
        <f t="shared" si="7"/>
        <v>24.13</v>
      </c>
      <c r="I102" s="77"/>
      <c r="J102" s="75"/>
      <c r="K102" s="75"/>
    </row>
    <row r="103" spans="1:11" ht="16" thickBot="1" x14ac:dyDescent="0.25">
      <c r="A103" s="8">
        <v>76</v>
      </c>
      <c r="B103" s="30" t="s">
        <v>13</v>
      </c>
      <c r="C103" s="78">
        <f>C102*1.13</f>
        <v>19.652257139999993</v>
      </c>
      <c r="D103" s="75">
        <v>4.2699999999999996</v>
      </c>
      <c r="E103" s="76">
        <f t="shared" si="4"/>
        <v>0.47844514279999983</v>
      </c>
      <c r="F103" s="76">
        <f t="shared" si="5"/>
        <v>0.97602809131199963</v>
      </c>
      <c r="G103" s="76">
        <f t="shared" si="6"/>
        <v>1.2688365187055997</v>
      </c>
      <c r="H103" s="76">
        <f t="shared" si="7"/>
        <v>26.65</v>
      </c>
      <c r="I103" s="77"/>
      <c r="J103" s="78"/>
      <c r="K103" s="78"/>
    </row>
    <row r="104" spans="1:11" ht="16" x14ac:dyDescent="0.2">
      <c r="A104" s="5" t="s">
        <v>4</v>
      </c>
      <c r="B104" s="31" t="s">
        <v>40</v>
      </c>
      <c r="C104" s="79"/>
      <c r="D104" s="79"/>
      <c r="E104" s="80">
        <f t="shared" si="4"/>
        <v>0</v>
      </c>
      <c r="F104" s="80">
        <f t="shared" si="5"/>
        <v>0</v>
      </c>
      <c r="G104" s="80">
        <f t="shared" si="6"/>
        <v>0</v>
      </c>
      <c r="H104" s="80">
        <f t="shared" si="7"/>
        <v>0</v>
      </c>
      <c r="I104" s="77"/>
      <c r="J104" s="79"/>
      <c r="K104" s="79"/>
    </row>
    <row r="105" spans="1:11" ht="16" thickBot="1" x14ac:dyDescent="0.25">
      <c r="A105" s="8">
        <v>77</v>
      </c>
      <c r="B105" s="30" t="s">
        <v>10</v>
      </c>
      <c r="C105" s="75"/>
      <c r="D105" s="75">
        <v>4.2699999999999996</v>
      </c>
      <c r="E105" s="76">
        <f t="shared" si="4"/>
        <v>8.539999999999999E-2</v>
      </c>
      <c r="F105" s="76">
        <f t="shared" si="5"/>
        <v>0.17421599999999998</v>
      </c>
      <c r="G105" s="76">
        <f t="shared" si="6"/>
        <v>0.22648080000000001</v>
      </c>
      <c r="H105" s="76">
        <f t="shared" si="7"/>
        <v>4.76</v>
      </c>
      <c r="I105" s="77"/>
      <c r="J105" s="75"/>
      <c r="K105" s="75"/>
    </row>
    <row r="106" spans="1:11" ht="16" thickBot="1" x14ac:dyDescent="0.25">
      <c r="A106" s="8">
        <v>78</v>
      </c>
      <c r="B106" s="30" t="s">
        <v>11</v>
      </c>
      <c r="C106" s="75"/>
      <c r="D106" s="75">
        <v>4.2699999999999996</v>
      </c>
      <c r="E106" s="76">
        <f t="shared" si="4"/>
        <v>8.539999999999999E-2</v>
      </c>
      <c r="F106" s="76">
        <f t="shared" si="5"/>
        <v>0.17421599999999998</v>
      </c>
      <c r="G106" s="76">
        <f t="shared" si="6"/>
        <v>0.22648080000000001</v>
      </c>
      <c r="H106" s="76">
        <f t="shared" si="7"/>
        <v>4.76</v>
      </c>
      <c r="I106" s="77"/>
      <c r="J106" s="75"/>
      <c r="K106" s="75"/>
    </row>
    <row r="107" spans="1:11" ht="16" thickBot="1" x14ac:dyDescent="0.25">
      <c r="A107" s="8">
        <v>79</v>
      </c>
      <c r="B107" s="30" t="s">
        <v>12</v>
      </c>
      <c r="C107" s="75"/>
      <c r="D107" s="75">
        <v>4.2699999999999996</v>
      </c>
      <c r="E107" s="76">
        <f t="shared" si="4"/>
        <v>8.539999999999999E-2</v>
      </c>
      <c r="F107" s="76">
        <f t="shared" si="5"/>
        <v>0.17421599999999998</v>
      </c>
      <c r="G107" s="76">
        <f t="shared" si="6"/>
        <v>0.22648080000000001</v>
      </c>
      <c r="H107" s="76">
        <f t="shared" si="7"/>
        <v>4.76</v>
      </c>
      <c r="I107" s="77"/>
      <c r="J107" s="75"/>
      <c r="K107" s="75"/>
    </row>
    <row r="108" spans="1:11" ht="16" thickBot="1" x14ac:dyDescent="0.25">
      <c r="A108" s="8">
        <v>80</v>
      </c>
      <c r="B108" s="30" t="s">
        <v>13</v>
      </c>
      <c r="C108" s="75"/>
      <c r="D108" s="75">
        <v>4.2699999999999996</v>
      </c>
      <c r="E108" s="76">
        <f t="shared" si="4"/>
        <v>8.539999999999999E-2</v>
      </c>
      <c r="F108" s="76">
        <f t="shared" si="5"/>
        <v>0.17421599999999998</v>
      </c>
      <c r="G108" s="76">
        <f t="shared" si="6"/>
        <v>0.22648080000000001</v>
      </c>
      <c r="H108" s="76">
        <f t="shared" si="7"/>
        <v>4.76</v>
      </c>
      <c r="I108" s="77"/>
      <c r="J108" s="75"/>
      <c r="K108" s="75"/>
    </row>
    <row r="109" spans="1:11" ht="17" thickBot="1" x14ac:dyDescent="0.25">
      <c r="A109" s="5" t="s">
        <v>4</v>
      </c>
      <c r="B109" s="31" t="s">
        <v>41</v>
      </c>
      <c r="C109" s="79"/>
      <c r="D109" s="79"/>
      <c r="E109" s="80">
        <f t="shared" si="4"/>
        <v>0</v>
      </c>
      <c r="F109" s="80">
        <f t="shared" si="5"/>
        <v>0</v>
      </c>
      <c r="G109" s="80">
        <f t="shared" si="6"/>
        <v>0</v>
      </c>
      <c r="H109" s="80">
        <f t="shared" si="7"/>
        <v>0</v>
      </c>
      <c r="I109" s="77"/>
      <c r="J109" s="79"/>
      <c r="K109" s="79"/>
    </row>
    <row r="110" spans="1:11" ht="16" thickBot="1" x14ac:dyDescent="0.25">
      <c r="A110" s="10">
        <v>81</v>
      </c>
      <c r="B110" s="30" t="s">
        <v>10</v>
      </c>
      <c r="C110" s="75">
        <v>12.09</v>
      </c>
      <c r="D110" s="75">
        <v>4.2699999999999996</v>
      </c>
      <c r="E110" s="76">
        <f t="shared" si="4"/>
        <v>0.32719999999999999</v>
      </c>
      <c r="F110" s="76">
        <f t="shared" si="5"/>
        <v>0.66748800000000008</v>
      </c>
      <c r="G110" s="76">
        <f t="shared" si="6"/>
        <v>0.86773440000000002</v>
      </c>
      <c r="H110" s="76">
        <f t="shared" si="7"/>
        <v>18.22</v>
      </c>
      <c r="I110" s="77"/>
      <c r="J110" s="75"/>
      <c r="K110" s="75"/>
    </row>
    <row r="111" spans="1:11" ht="16" thickBot="1" x14ac:dyDescent="0.25">
      <c r="A111" s="8">
        <v>82</v>
      </c>
      <c r="B111" s="30" t="s">
        <v>11</v>
      </c>
      <c r="C111" s="75">
        <f>C110*1.13</f>
        <v>13.661699999999998</v>
      </c>
      <c r="D111" s="75">
        <v>4.2699999999999996</v>
      </c>
      <c r="E111" s="76">
        <f t="shared" si="4"/>
        <v>0.35863400000000001</v>
      </c>
      <c r="F111" s="76">
        <f t="shared" si="5"/>
        <v>0.73161335999999988</v>
      </c>
      <c r="G111" s="76">
        <f t="shared" si="6"/>
        <v>0.951097368</v>
      </c>
      <c r="H111" s="76">
        <f t="shared" si="7"/>
        <v>19.97</v>
      </c>
      <c r="I111" s="77"/>
      <c r="J111" s="75"/>
      <c r="K111" s="75"/>
    </row>
    <row r="112" spans="1:11" ht="16" thickBot="1" x14ac:dyDescent="0.25">
      <c r="A112" s="8">
        <v>83</v>
      </c>
      <c r="B112" s="30" t="s">
        <v>12</v>
      </c>
      <c r="C112" s="75">
        <f>C111*1.13</f>
        <v>15.437720999999996</v>
      </c>
      <c r="D112" s="75">
        <v>4.2699999999999996</v>
      </c>
      <c r="E112" s="76">
        <f t="shared" si="4"/>
        <v>0.39415441999999995</v>
      </c>
      <c r="F112" s="76">
        <f t="shared" si="5"/>
        <v>0.80407501679999982</v>
      </c>
      <c r="G112" s="76">
        <f t="shared" si="6"/>
        <v>1.0452975218399998</v>
      </c>
      <c r="H112" s="76">
        <f t="shared" si="7"/>
        <v>21.95</v>
      </c>
      <c r="I112" s="77"/>
      <c r="J112" s="75"/>
      <c r="K112" s="75"/>
    </row>
    <row r="113" spans="1:11" ht="16" thickBot="1" x14ac:dyDescent="0.25">
      <c r="A113" s="8">
        <v>84</v>
      </c>
      <c r="B113" s="30" t="s">
        <v>13</v>
      </c>
      <c r="C113" s="75">
        <f>C112*1.13</f>
        <v>17.444624729999994</v>
      </c>
      <c r="D113" s="75">
        <v>4.2699999999999996</v>
      </c>
      <c r="E113" s="76">
        <f t="shared" si="4"/>
        <v>0.43429249459999986</v>
      </c>
      <c r="F113" s="76">
        <f t="shared" si="5"/>
        <v>0.88595668898399982</v>
      </c>
      <c r="G113" s="76">
        <f t="shared" si="6"/>
        <v>1.1517436956791998</v>
      </c>
      <c r="H113" s="76">
        <f t="shared" si="7"/>
        <v>24.19</v>
      </c>
      <c r="I113" s="77"/>
      <c r="J113" s="75"/>
      <c r="K113" s="75"/>
    </row>
    <row r="114" spans="1:11" ht="17" thickBot="1" x14ac:dyDescent="0.25">
      <c r="A114" s="5" t="s">
        <v>4</v>
      </c>
      <c r="B114" s="31" t="s">
        <v>43</v>
      </c>
      <c r="C114" s="79"/>
      <c r="D114" s="79"/>
      <c r="E114" s="80">
        <f t="shared" si="4"/>
        <v>0</v>
      </c>
      <c r="F114" s="80">
        <f t="shared" si="5"/>
        <v>0</v>
      </c>
      <c r="G114" s="80">
        <f t="shared" si="6"/>
        <v>0</v>
      </c>
      <c r="H114" s="80">
        <f t="shared" si="7"/>
        <v>0</v>
      </c>
      <c r="I114" s="77"/>
      <c r="J114" s="79"/>
      <c r="K114" s="79"/>
    </row>
    <row r="115" spans="1:11" ht="16" thickBot="1" x14ac:dyDescent="0.25">
      <c r="A115" s="10">
        <v>85</v>
      </c>
      <c r="B115" s="30" t="s">
        <v>10</v>
      </c>
      <c r="C115" s="75">
        <v>17.87</v>
      </c>
      <c r="D115" s="75">
        <v>4.2699999999999996</v>
      </c>
      <c r="E115" s="76">
        <f t="shared" si="4"/>
        <v>0.44280000000000003</v>
      </c>
      <c r="F115" s="76">
        <f t="shared" si="5"/>
        <v>0.903312</v>
      </c>
      <c r="G115" s="76">
        <f t="shared" si="6"/>
        <v>1.1743056000000001</v>
      </c>
      <c r="H115" s="76">
        <f t="shared" si="7"/>
        <v>24.66</v>
      </c>
      <c r="I115" s="77"/>
      <c r="J115" s="75"/>
      <c r="K115" s="75"/>
    </row>
    <row r="116" spans="1:11" ht="16" thickBot="1" x14ac:dyDescent="0.25">
      <c r="A116" s="8">
        <v>86</v>
      </c>
      <c r="B116" s="30" t="s">
        <v>11</v>
      </c>
      <c r="C116" s="75">
        <f>C115*1.13</f>
        <v>20.193099999999998</v>
      </c>
      <c r="D116" s="75">
        <v>4.2699999999999996</v>
      </c>
      <c r="E116" s="76">
        <f t="shared" si="4"/>
        <v>0.48926199999999997</v>
      </c>
      <c r="F116" s="76">
        <f t="shared" si="5"/>
        <v>0.9980944799999999</v>
      </c>
      <c r="G116" s="76">
        <f t="shared" si="6"/>
        <v>1.2975228239999999</v>
      </c>
      <c r="H116" s="76">
        <f t="shared" si="7"/>
        <v>27.25</v>
      </c>
      <c r="I116" s="77"/>
      <c r="J116" s="75"/>
      <c r="K116" s="75"/>
    </row>
    <row r="117" spans="1:11" ht="16" thickBot="1" x14ac:dyDescent="0.25">
      <c r="A117" s="8">
        <v>87</v>
      </c>
      <c r="B117" s="30" t="s">
        <v>12</v>
      </c>
      <c r="C117" s="75">
        <f>C116*1.13</f>
        <v>22.818202999999997</v>
      </c>
      <c r="D117" s="75">
        <v>4.2699999999999996</v>
      </c>
      <c r="E117" s="76">
        <f t="shared" si="4"/>
        <v>0.54176405999999999</v>
      </c>
      <c r="F117" s="76">
        <f t="shared" si="5"/>
        <v>1.1051986823999997</v>
      </c>
      <c r="G117" s="76">
        <f t="shared" si="6"/>
        <v>1.43675828712</v>
      </c>
      <c r="H117" s="76">
        <f t="shared" si="7"/>
        <v>30.17</v>
      </c>
      <c r="I117" s="77"/>
      <c r="J117" s="75"/>
      <c r="K117" s="75"/>
    </row>
    <row r="118" spans="1:11" ht="16" thickBot="1" x14ac:dyDescent="0.25">
      <c r="A118" s="8">
        <v>88</v>
      </c>
      <c r="B118" s="30" t="s">
        <v>13</v>
      </c>
      <c r="C118" s="78">
        <f>C117*1.13</f>
        <v>25.784569389999994</v>
      </c>
      <c r="D118" s="75">
        <v>4.2699999999999996</v>
      </c>
      <c r="E118" s="76">
        <f t="shared" si="4"/>
        <v>0.60109138779999993</v>
      </c>
      <c r="F118" s="76">
        <f t="shared" si="5"/>
        <v>1.2262264311119997</v>
      </c>
      <c r="G118" s="76">
        <f t="shared" si="6"/>
        <v>1.5940943604455997</v>
      </c>
      <c r="H118" s="76">
        <f t="shared" si="7"/>
        <v>33.479999999999997</v>
      </c>
      <c r="I118" s="77"/>
      <c r="J118" s="78"/>
      <c r="K118" s="78"/>
    </row>
    <row r="119" spans="1:11" ht="17" thickBot="1" x14ac:dyDescent="0.25">
      <c r="A119" s="5" t="s">
        <v>4</v>
      </c>
      <c r="B119" s="31" t="s">
        <v>44</v>
      </c>
      <c r="C119" s="79"/>
      <c r="D119" s="79"/>
      <c r="E119" s="80">
        <f t="shared" si="4"/>
        <v>0</v>
      </c>
      <c r="F119" s="80">
        <f t="shared" si="5"/>
        <v>0</v>
      </c>
      <c r="G119" s="80">
        <f t="shared" si="6"/>
        <v>0</v>
      </c>
      <c r="H119" s="80">
        <f t="shared" si="7"/>
        <v>0</v>
      </c>
      <c r="I119" s="77"/>
      <c r="J119" s="79"/>
      <c r="K119" s="79"/>
    </row>
    <row r="120" spans="1:11" ht="16" thickBot="1" x14ac:dyDescent="0.25">
      <c r="A120" s="10">
        <v>89</v>
      </c>
      <c r="B120" s="30" t="s">
        <v>10</v>
      </c>
      <c r="C120" s="75">
        <v>13.98</v>
      </c>
      <c r="D120" s="75">
        <v>4.2699999999999996</v>
      </c>
      <c r="E120" s="76">
        <f t="shared" si="4"/>
        <v>0.36499999999999999</v>
      </c>
      <c r="F120" s="76">
        <f t="shared" si="5"/>
        <v>0.74459999999999993</v>
      </c>
      <c r="G120" s="76">
        <f t="shared" si="6"/>
        <v>0.96797999999999984</v>
      </c>
      <c r="H120" s="76">
        <f t="shared" si="7"/>
        <v>20.329999999999998</v>
      </c>
      <c r="I120" s="77"/>
      <c r="J120" s="75"/>
      <c r="K120" s="75"/>
    </row>
    <row r="121" spans="1:11" ht="16" thickBot="1" x14ac:dyDescent="0.25">
      <c r="A121" s="8">
        <v>90</v>
      </c>
      <c r="B121" s="30" t="s">
        <v>11</v>
      </c>
      <c r="C121" s="75">
        <f>C120*1.13</f>
        <v>15.7974</v>
      </c>
      <c r="D121" s="75">
        <v>4.2699999999999996</v>
      </c>
      <c r="E121" s="76">
        <f t="shared" si="4"/>
        <v>0.40134799999999998</v>
      </c>
      <c r="F121" s="76">
        <f t="shared" si="5"/>
        <v>0.81874991999999991</v>
      </c>
      <c r="G121" s="76">
        <f t="shared" si="6"/>
        <v>1.0643748959999999</v>
      </c>
      <c r="H121" s="76">
        <f t="shared" si="7"/>
        <v>22.35</v>
      </c>
      <c r="I121" s="77"/>
      <c r="J121" s="75"/>
      <c r="K121" s="75"/>
    </row>
    <row r="122" spans="1:11" ht="16" thickBot="1" x14ac:dyDescent="0.25">
      <c r="A122" s="8">
        <v>91</v>
      </c>
      <c r="B122" s="30" t="s">
        <v>12</v>
      </c>
      <c r="C122" s="75">
        <f>C121*1.13</f>
        <v>17.851061999999999</v>
      </c>
      <c r="D122" s="75">
        <v>4.2699999999999996</v>
      </c>
      <c r="E122" s="76">
        <f t="shared" si="4"/>
        <v>0.44242123999999999</v>
      </c>
      <c r="F122" s="76">
        <f t="shared" si="5"/>
        <v>0.90253932960000005</v>
      </c>
      <c r="G122" s="76">
        <f t="shared" si="6"/>
        <v>1.1733011284800001</v>
      </c>
      <c r="H122" s="76">
        <f t="shared" si="7"/>
        <v>24.64</v>
      </c>
      <c r="I122" s="77"/>
      <c r="J122" s="75"/>
      <c r="K122" s="75"/>
    </row>
    <row r="123" spans="1:11" ht="16" thickBot="1" x14ac:dyDescent="0.25">
      <c r="A123" s="8">
        <v>92</v>
      </c>
      <c r="B123" s="30" t="s">
        <v>13</v>
      </c>
      <c r="C123" s="78">
        <f>C122*1.13</f>
        <v>20.171700059999996</v>
      </c>
      <c r="D123" s="75">
        <v>4.2699999999999996</v>
      </c>
      <c r="E123" s="76">
        <f t="shared" si="4"/>
        <v>0.48883400119999992</v>
      </c>
      <c r="F123" s="76">
        <f t="shared" si="5"/>
        <v>0.99722136244799986</v>
      </c>
      <c r="G123" s="76">
        <f t="shared" si="6"/>
        <v>1.2963877711823999</v>
      </c>
      <c r="H123" s="76">
        <f t="shared" si="7"/>
        <v>27.22</v>
      </c>
      <c r="I123" s="77"/>
      <c r="J123" s="78"/>
      <c r="K123" s="78"/>
    </row>
    <row r="124" spans="1:11" ht="17" thickBot="1" x14ac:dyDescent="0.25">
      <c r="A124" s="5" t="s">
        <v>4</v>
      </c>
      <c r="B124" s="31" t="s">
        <v>45</v>
      </c>
      <c r="C124" s="79"/>
      <c r="D124" s="79"/>
      <c r="E124" s="80">
        <f t="shared" si="4"/>
        <v>0</v>
      </c>
      <c r="F124" s="80">
        <f t="shared" si="5"/>
        <v>0</v>
      </c>
      <c r="G124" s="80">
        <f t="shared" si="6"/>
        <v>0</v>
      </c>
      <c r="H124" s="80">
        <f t="shared" si="7"/>
        <v>0</v>
      </c>
      <c r="I124" s="77"/>
      <c r="J124" s="79"/>
      <c r="K124" s="79"/>
    </row>
    <row r="125" spans="1:11" ht="16" thickBot="1" x14ac:dyDescent="0.25">
      <c r="A125" s="10">
        <v>93</v>
      </c>
      <c r="B125" s="30" t="s">
        <v>10</v>
      </c>
      <c r="C125" s="75"/>
      <c r="D125" s="75">
        <v>4.2699999999999996</v>
      </c>
      <c r="E125" s="76">
        <f t="shared" si="4"/>
        <v>8.539999999999999E-2</v>
      </c>
      <c r="F125" s="76">
        <f t="shared" si="5"/>
        <v>0.17421599999999998</v>
      </c>
      <c r="G125" s="76">
        <f t="shared" si="6"/>
        <v>0.22648080000000001</v>
      </c>
      <c r="H125" s="76">
        <f t="shared" si="7"/>
        <v>4.76</v>
      </c>
      <c r="I125" s="77"/>
      <c r="J125" s="75"/>
      <c r="K125" s="75"/>
    </row>
    <row r="126" spans="1:11" ht="16" thickBot="1" x14ac:dyDescent="0.25">
      <c r="A126" s="8">
        <v>94</v>
      </c>
      <c r="B126" s="30" t="s">
        <v>11</v>
      </c>
      <c r="C126" s="75"/>
      <c r="D126" s="75">
        <v>4.2699999999999996</v>
      </c>
      <c r="E126" s="76">
        <f t="shared" si="4"/>
        <v>8.539999999999999E-2</v>
      </c>
      <c r="F126" s="76">
        <f t="shared" si="5"/>
        <v>0.17421599999999998</v>
      </c>
      <c r="G126" s="76">
        <f t="shared" si="6"/>
        <v>0.22648080000000001</v>
      </c>
      <c r="H126" s="76">
        <f t="shared" si="7"/>
        <v>4.76</v>
      </c>
      <c r="I126" s="77"/>
      <c r="J126" s="75"/>
      <c r="K126" s="75"/>
    </row>
    <row r="127" spans="1:11" ht="16" thickBot="1" x14ac:dyDescent="0.25">
      <c r="A127" s="8">
        <v>95</v>
      </c>
      <c r="B127" s="30" t="s">
        <v>12</v>
      </c>
      <c r="C127" s="75"/>
      <c r="D127" s="75">
        <v>4.2699999999999996</v>
      </c>
      <c r="E127" s="76">
        <f t="shared" si="4"/>
        <v>8.539999999999999E-2</v>
      </c>
      <c r="F127" s="76">
        <f t="shared" si="5"/>
        <v>0.17421599999999998</v>
      </c>
      <c r="G127" s="76">
        <f t="shared" si="6"/>
        <v>0.22648080000000001</v>
      </c>
      <c r="H127" s="76">
        <f t="shared" si="7"/>
        <v>4.76</v>
      </c>
      <c r="I127" s="77"/>
      <c r="J127" s="75"/>
      <c r="K127" s="75"/>
    </row>
    <row r="128" spans="1:11" ht="16" thickBot="1" x14ac:dyDescent="0.25">
      <c r="A128" s="8">
        <v>96</v>
      </c>
      <c r="B128" s="30" t="s">
        <v>13</v>
      </c>
      <c r="C128" s="78"/>
      <c r="D128" s="75">
        <v>4.2699999999999996</v>
      </c>
      <c r="E128" s="76">
        <f t="shared" si="4"/>
        <v>8.539999999999999E-2</v>
      </c>
      <c r="F128" s="76">
        <f t="shared" si="5"/>
        <v>0.17421599999999998</v>
      </c>
      <c r="G128" s="76">
        <f t="shared" si="6"/>
        <v>0.22648080000000001</v>
      </c>
      <c r="H128" s="76">
        <f t="shared" si="7"/>
        <v>4.76</v>
      </c>
      <c r="I128" s="77"/>
      <c r="J128" s="78"/>
      <c r="K128" s="78"/>
    </row>
    <row r="129" spans="1:11" ht="17" thickBot="1" x14ac:dyDescent="0.25">
      <c r="A129" s="5" t="s">
        <v>4</v>
      </c>
      <c r="B129" s="31" t="s">
        <v>46</v>
      </c>
      <c r="C129" s="79"/>
      <c r="D129" s="79"/>
      <c r="E129" s="80">
        <f t="shared" si="4"/>
        <v>0</v>
      </c>
      <c r="F129" s="80">
        <f t="shared" si="5"/>
        <v>0</v>
      </c>
      <c r="G129" s="80">
        <f t="shared" si="6"/>
        <v>0</v>
      </c>
      <c r="H129" s="80">
        <f t="shared" si="7"/>
        <v>0</v>
      </c>
      <c r="I129" s="77"/>
      <c r="J129" s="79"/>
      <c r="K129" s="79"/>
    </row>
    <row r="130" spans="1:11" ht="16" thickBot="1" x14ac:dyDescent="0.25">
      <c r="A130" s="10">
        <v>97</v>
      </c>
      <c r="B130" s="30" t="s">
        <v>10</v>
      </c>
      <c r="C130" s="75">
        <v>21.43</v>
      </c>
      <c r="D130" s="75">
        <v>4.2699999999999996</v>
      </c>
      <c r="E130" s="76">
        <f t="shared" si="4"/>
        <v>0.51400000000000001</v>
      </c>
      <c r="F130" s="76">
        <f t="shared" si="5"/>
        <v>1.0485599999999999</v>
      </c>
      <c r="G130" s="76">
        <f t="shared" si="6"/>
        <v>1.3631279999999999</v>
      </c>
      <c r="H130" s="76">
        <f t="shared" si="7"/>
        <v>28.63</v>
      </c>
      <c r="I130" s="77"/>
      <c r="J130" s="75"/>
      <c r="K130" s="75"/>
    </row>
    <row r="131" spans="1:11" ht="16" thickBot="1" x14ac:dyDescent="0.25">
      <c r="A131" s="8">
        <v>98</v>
      </c>
      <c r="B131" s="30" t="s">
        <v>11</v>
      </c>
      <c r="C131" s="75">
        <f>C130*1.13</f>
        <v>24.215899999999998</v>
      </c>
      <c r="D131" s="75">
        <v>4.2699999999999996</v>
      </c>
      <c r="E131" s="76">
        <f t="shared" si="4"/>
        <v>0.56971799999999995</v>
      </c>
      <c r="F131" s="76">
        <f t="shared" si="5"/>
        <v>1.1622247199999998</v>
      </c>
      <c r="G131" s="76">
        <f t="shared" si="6"/>
        <v>1.5108921359999998</v>
      </c>
      <c r="H131" s="76">
        <f t="shared" si="7"/>
        <v>31.73</v>
      </c>
      <c r="I131" s="77"/>
      <c r="J131" s="75"/>
      <c r="K131" s="75"/>
    </row>
    <row r="132" spans="1:11" ht="16" thickBot="1" x14ac:dyDescent="0.25">
      <c r="A132" s="8">
        <v>99</v>
      </c>
      <c r="B132" s="30" t="s">
        <v>12</v>
      </c>
      <c r="C132" s="75">
        <f>C131*1.13</f>
        <v>27.363966999999995</v>
      </c>
      <c r="D132" s="75">
        <v>4.2699999999999996</v>
      </c>
      <c r="E132" s="76">
        <f t="shared" si="4"/>
        <v>0.63267933999999992</v>
      </c>
      <c r="F132" s="76">
        <f t="shared" si="5"/>
        <v>1.2906658535999997</v>
      </c>
      <c r="G132" s="76">
        <f t="shared" si="6"/>
        <v>1.6778656096799995</v>
      </c>
      <c r="H132" s="76">
        <f t="shared" si="7"/>
        <v>35.24</v>
      </c>
      <c r="I132" s="77"/>
      <c r="J132" s="75"/>
      <c r="K132" s="75"/>
    </row>
    <row r="133" spans="1:11" ht="16" thickBot="1" x14ac:dyDescent="0.25">
      <c r="A133" s="8">
        <v>100</v>
      </c>
      <c r="B133" s="30" t="s">
        <v>13</v>
      </c>
      <c r="C133" s="78">
        <f>C132*1.13</f>
        <v>30.921282709999993</v>
      </c>
      <c r="D133" s="75">
        <v>4.2699999999999996</v>
      </c>
      <c r="E133" s="76">
        <f t="shared" si="4"/>
        <v>0.70382565419999998</v>
      </c>
      <c r="F133" s="76">
        <f t="shared" si="5"/>
        <v>1.4358043345680001</v>
      </c>
      <c r="G133" s="76">
        <f t="shared" si="6"/>
        <v>1.8665456349384</v>
      </c>
      <c r="H133" s="76">
        <f t="shared" si="7"/>
        <v>39.200000000000003</v>
      </c>
      <c r="I133" s="77"/>
      <c r="J133" s="78"/>
      <c r="K133" s="78"/>
    </row>
    <row r="134" spans="1:11" ht="17" thickBot="1" x14ac:dyDescent="0.25">
      <c r="A134" s="5" t="s">
        <v>4</v>
      </c>
      <c r="B134" s="31" t="s">
        <v>47</v>
      </c>
      <c r="C134" s="79"/>
      <c r="D134" s="79"/>
      <c r="E134" s="80">
        <f t="shared" si="4"/>
        <v>0</v>
      </c>
      <c r="F134" s="80">
        <f t="shared" si="5"/>
        <v>0</v>
      </c>
      <c r="G134" s="80">
        <f t="shared" si="6"/>
        <v>0</v>
      </c>
      <c r="H134" s="80">
        <f t="shared" si="7"/>
        <v>0</v>
      </c>
      <c r="I134" s="77"/>
      <c r="J134" s="79"/>
      <c r="K134" s="79"/>
    </row>
    <row r="135" spans="1:11" ht="16" thickBot="1" x14ac:dyDescent="0.25">
      <c r="A135" s="10">
        <v>101</v>
      </c>
      <c r="B135" s="30" t="s">
        <v>10</v>
      </c>
      <c r="C135" s="75">
        <v>22.92</v>
      </c>
      <c r="D135" s="75">
        <v>4.2699999999999996</v>
      </c>
      <c r="E135" s="76">
        <f t="shared" si="4"/>
        <v>0.54380000000000006</v>
      </c>
      <c r="F135" s="76">
        <f t="shared" si="5"/>
        <v>1.1093520000000001</v>
      </c>
      <c r="G135" s="76">
        <f t="shared" si="6"/>
        <v>1.4421576000000003</v>
      </c>
      <c r="H135" s="76">
        <f t="shared" si="7"/>
        <v>30.29</v>
      </c>
      <c r="I135" s="77"/>
      <c r="J135" s="75"/>
      <c r="K135" s="75"/>
    </row>
    <row r="136" spans="1:11" ht="16" thickBot="1" x14ac:dyDescent="0.25">
      <c r="A136" s="8">
        <v>102</v>
      </c>
      <c r="B136" s="30" t="s">
        <v>11</v>
      </c>
      <c r="C136" s="75">
        <v>25.72</v>
      </c>
      <c r="D136" s="75">
        <v>4.2699999999999996</v>
      </c>
      <c r="E136" s="76">
        <f t="shared" si="4"/>
        <v>0.5998</v>
      </c>
      <c r="F136" s="76">
        <f t="shared" si="5"/>
        <v>1.2235919999999998</v>
      </c>
      <c r="G136" s="76">
        <f t="shared" si="6"/>
        <v>1.5906696</v>
      </c>
      <c r="H136" s="76">
        <f t="shared" si="7"/>
        <v>33.4</v>
      </c>
      <c r="I136" s="77"/>
      <c r="J136" s="75"/>
      <c r="K136" s="75"/>
    </row>
    <row r="137" spans="1:11" ht="16" thickBot="1" x14ac:dyDescent="0.25">
      <c r="A137" s="8">
        <v>103</v>
      </c>
      <c r="B137" s="30" t="s">
        <v>12</v>
      </c>
      <c r="C137" s="75">
        <v>28.79</v>
      </c>
      <c r="D137" s="75">
        <v>4.2699999999999996</v>
      </c>
      <c r="E137" s="76">
        <f t="shared" si="4"/>
        <v>0.66120000000000001</v>
      </c>
      <c r="F137" s="76">
        <f t="shared" si="5"/>
        <v>1.348848</v>
      </c>
      <c r="G137" s="76">
        <f t="shared" si="6"/>
        <v>1.7535024000000001</v>
      </c>
      <c r="H137" s="76">
        <f t="shared" si="7"/>
        <v>36.82</v>
      </c>
      <c r="I137" s="77"/>
      <c r="J137" s="75"/>
      <c r="K137" s="75"/>
    </row>
    <row r="138" spans="1:11" ht="16" thickBot="1" x14ac:dyDescent="0.25">
      <c r="A138" s="8">
        <v>104</v>
      </c>
      <c r="B138" s="30" t="s">
        <v>13</v>
      </c>
      <c r="C138" s="78">
        <v>35.64</v>
      </c>
      <c r="D138" s="75">
        <v>4.2699999999999996</v>
      </c>
      <c r="E138" s="76">
        <f t="shared" si="4"/>
        <v>0.79819999999999991</v>
      </c>
      <c r="F138" s="76">
        <f t="shared" si="5"/>
        <v>1.628328</v>
      </c>
      <c r="G138" s="76">
        <f t="shared" si="6"/>
        <v>2.1168264000000003</v>
      </c>
      <c r="H138" s="76">
        <f t="shared" si="7"/>
        <v>44.45</v>
      </c>
      <c r="I138" s="77"/>
      <c r="J138" s="78"/>
      <c r="K138" s="78"/>
    </row>
    <row r="139" spans="1:11" ht="17" thickBot="1" x14ac:dyDescent="0.25">
      <c r="A139" s="5" t="s">
        <v>4</v>
      </c>
      <c r="B139" s="31" t="s">
        <v>48</v>
      </c>
      <c r="C139" s="79"/>
      <c r="D139" s="79"/>
      <c r="E139" s="80">
        <f t="shared" ref="E139:E202" si="8">SUM(C139:D139)*$E$8</f>
        <v>0</v>
      </c>
      <c r="F139" s="80">
        <f t="shared" ref="F139:F202" si="9">SUM(C139:E139)*$F$8</f>
        <v>0</v>
      </c>
      <c r="G139" s="80">
        <f t="shared" ref="G139:G202" si="10">SUM(C139:F139)*$G$8</f>
        <v>0</v>
      </c>
      <c r="H139" s="80">
        <f t="shared" ref="H139:H202" si="11">ROUND(SUM(C139:G139),2)</f>
        <v>0</v>
      </c>
      <c r="I139" s="77"/>
      <c r="J139" s="79"/>
      <c r="K139" s="79"/>
    </row>
    <row r="140" spans="1:11" ht="16" thickBot="1" x14ac:dyDescent="0.25">
      <c r="A140" s="10">
        <v>105</v>
      </c>
      <c r="B140" s="30" t="s">
        <v>10</v>
      </c>
      <c r="C140" s="75">
        <v>20.190000000000001</v>
      </c>
      <c r="D140" s="75">
        <v>4.2699999999999996</v>
      </c>
      <c r="E140" s="76">
        <f t="shared" si="8"/>
        <v>0.48920000000000002</v>
      </c>
      <c r="F140" s="76">
        <f t="shared" si="9"/>
        <v>0.99796800000000008</v>
      </c>
      <c r="G140" s="76">
        <f t="shared" si="10"/>
        <v>1.2973584000000002</v>
      </c>
      <c r="H140" s="76">
        <f t="shared" si="11"/>
        <v>27.24</v>
      </c>
      <c r="I140" s="77"/>
      <c r="J140" s="75"/>
      <c r="K140" s="75"/>
    </row>
    <row r="141" spans="1:11" ht="16" thickBot="1" x14ac:dyDescent="0.25">
      <c r="A141" s="8">
        <v>106</v>
      </c>
      <c r="B141" s="30" t="s">
        <v>11</v>
      </c>
      <c r="C141" s="75">
        <v>22.6</v>
      </c>
      <c r="D141" s="75">
        <v>4.2699999999999996</v>
      </c>
      <c r="E141" s="76">
        <f t="shared" si="8"/>
        <v>0.53739999999999999</v>
      </c>
      <c r="F141" s="76">
        <f t="shared" si="9"/>
        <v>1.0962960000000002</v>
      </c>
      <c r="G141" s="76">
        <f t="shared" si="10"/>
        <v>1.4251848000000003</v>
      </c>
      <c r="H141" s="76">
        <f t="shared" si="11"/>
        <v>29.93</v>
      </c>
      <c r="I141" s="77"/>
      <c r="J141" s="75"/>
      <c r="K141" s="75"/>
    </row>
    <row r="142" spans="1:11" ht="16" thickBot="1" x14ac:dyDescent="0.25">
      <c r="A142" s="8">
        <v>107</v>
      </c>
      <c r="B142" s="30" t="s">
        <v>12</v>
      </c>
      <c r="C142" s="75">
        <v>25.19</v>
      </c>
      <c r="D142" s="75">
        <v>4.2699999999999996</v>
      </c>
      <c r="E142" s="76">
        <f t="shared" si="8"/>
        <v>0.58920000000000006</v>
      </c>
      <c r="F142" s="76">
        <f t="shared" si="9"/>
        <v>1.2019680000000001</v>
      </c>
      <c r="G142" s="76">
        <f t="shared" si="10"/>
        <v>1.5625584000000003</v>
      </c>
      <c r="H142" s="76">
        <f t="shared" si="11"/>
        <v>32.81</v>
      </c>
      <c r="I142" s="77"/>
      <c r="J142" s="75"/>
      <c r="K142" s="75"/>
    </row>
    <row r="143" spans="1:11" ht="16" thickBot="1" x14ac:dyDescent="0.25">
      <c r="A143" s="8">
        <v>108</v>
      </c>
      <c r="B143" s="30" t="s">
        <v>13</v>
      </c>
      <c r="C143" s="78">
        <v>31</v>
      </c>
      <c r="D143" s="75">
        <v>4.2699999999999996</v>
      </c>
      <c r="E143" s="76">
        <f t="shared" si="8"/>
        <v>0.70539999999999992</v>
      </c>
      <c r="F143" s="76">
        <f t="shared" si="9"/>
        <v>1.4390159999999999</v>
      </c>
      <c r="G143" s="76">
        <f t="shared" si="10"/>
        <v>1.8707208</v>
      </c>
      <c r="H143" s="76">
        <f t="shared" si="11"/>
        <v>39.29</v>
      </c>
      <c r="I143" s="77"/>
      <c r="J143" s="78"/>
      <c r="K143" s="78"/>
    </row>
    <row r="144" spans="1:11" ht="17" thickBot="1" x14ac:dyDescent="0.25">
      <c r="A144" s="5" t="s">
        <v>4</v>
      </c>
      <c r="B144" s="31" t="s">
        <v>50</v>
      </c>
      <c r="C144" s="79"/>
      <c r="D144" s="79"/>
      <c r="E144" s="80">
        <f t="shared" si="8"/>
        <v>0</v>
      </c>
      <c r="F144" s="80">
        <f t="shared" si="9"/>
        <v>0</v>
      </c>
      <c r="G144" s="80">
        <f t="shared" si="10"/>
        <v>0</v>
      </c>
      <c r="H144" s="80">
        <f t="shared" si="11"/>
        <v>0</v>
      </c>
      <c r="I144" s="77"/>
      <c r="J144" s="79"/>
      <c r="K144" s="79"/>
    </row>
    <row r="145" spans="1:11" ht="16" thickBot="1" x14ac:dyDescent="0.25">
      <c r="A145" s="10">
        <v>109</v>
      </c>
      <c r="B145" s="30" t="s">
        <v>10</v>
      </c>
      <c r="C145" s="75">
        <v>26.41</v>
      </c>
      <c r="D145" s="75">
        <v>4.2699999999999996</v>
      </c>
      <c r="E145" s="76">
        <f t="shared" si="8"/>
        <v>0.61360000000000003</v>
      </c>
      <c r="F145" s="76">
        <f t="shared" si="9"/>
        <v>1.2517440000000002</v>
      </c>
      <c r="G145" s="76">
        <f t="shared" si="10"/>
        <v>1.6272672000000001</v>
      </c>
      <c r="H145" s="76">
        <f t="shared" si="11"/>
        <v>34.17</v>
      </c>
      <c r="I145" s="77"/>
      <c r="J145" s="75"/>
      <c r="K145" s="75"/>
    </row>
    <row r="146" spans="1:11" ht="16" thickBot="1" x14ac:dyDescent="0.25">
      <c r="A146" s="8">
        <v>110</v>
      </c>
      <c r="B146" s="30" t="s">
        <v>11</v>
      </c>
      <c r="C146" s="75">
        <f>C145*1.13</f>
        <v>29.843299999999996</v>
      </c>
      <c r="D146" s="75">
        <v>4.2699999999999996</v>
      </c>
      <c r="E146" s="76">
        <f t="shared" si="8"/>
        <v>0.68226599999999993</v>
      </c>
      <c r="F146" s="76">
        <f t="shared" si="9"/>
        <v>1.3918226399999998</v>
      </c>
      <c r="G146" s="76">
        <f t="shared" si="10"/>
        <v>1.8093694319999998</v>
      </c>
      <c r="H146" s="76">
        <f t="shared" si="11"/>
        <v>38</v>
      </c>
      <c r="I146" s="77"/>
      <c r="J146" s="75"/>
      <c r="K146" s="75"/>
    </row>
    <row r="147" spans="1:11" ht="16" thickBot="1" x14ac:dyDescent="0.25">
      <c r="A147" s="8">
        <v>111</v>
      </c>
      <c r="B147" s="30" t="s">
        <v>12</v>
      </c>
      <c r="C147" s="75">
        <f>C146*1.13</f>
        <v>33.722928999999993</v>
      </c>
      <c r="D147" s="75">
        <v>4.2699999999999996</v>
      </c>
      <c r="E147" s="76">
        <f t="shared" si="8"/>
        <v>0.75985857999999984</v>
      </c>
      <c r="F147" s="76">
        <f t="shared" si="9"/>
        <v>1.5501115031999997</v>
      </c>
      <c r="G147" s="76">
        <f t="shared" si="10"/>
        <v>2.0151449541599997</v>
      </c>
      <c r="H147" s="76">
        <f t="shared" si="11"/>
        <v>42.32</v>
      </c>
      <c r="I147" s="77"/>
      <c r="J147" s="75"/>
      <c r="K147" s="75"/>
    </row>
    <row r="148" spans="1:11" ht="16" thickBot="1" x14ac:dyDescent="0.25">
      <c r="A148" s="8">
        <v>112</v>
      </c>
      <c r="B148" s="30" t="s">
        <v>13</v>
      </c>
      <c r="C148" s="78">
        <f>C147*1.13</f>
        <v>38.106909769999987</v>
      </c>
      <c r="D148" s="75">
        <v>4.2699999999999996</v>
      </c>
      <c r="E148" s="76">
        <f t="shared" si="8"/>
        <v>0.84753819539999964</v>
      </c>
      <c r="F148" s="76">
        <f t="shared" si="9"/>
        <v>1.7289779186159993</v>
      </c>
      <c r="G148" s="76">
        <f t="shared" si="10"/>
        <v>2.2476712942007988</v>
      </c>
      <c r="H148" s="76">
        <f t="shared" si="11"/>
        <v>47.2</v>
      </c>
      <c r="I148" s="77"/>
      <c r="J148" s="78"/>
      <c r="K148" s="78"/>
    </row>
    <row r="149" spans="1:11" ht="17" thickBot="1" x14ac:dyDescent="0.25">
      <c r="A149" s="5" t="s">
        <v>4</v>
      </c>
      <c r="B149" s="31" t="s">
        <v>51</v>
      </c>
      <c r="C149" s="79"/>
      <c r="D149" s="79"/>
      <c r="E149" s="80">
        <f t="shared" si="8"/>
        <v>0</v>
      </c>
      <c r="F149" s="80">
        <f t="shared" si="9"/>
        <v>0</v>
      </c>
      <c r="G149" s="80">
        <f t="shared" si="10"/>
        <v>0</v>
      </c>
      <c r="H149" s="80">
        <f t="shared" si="11"/>
        <v>0</v>
      </c>
      <c r="I149" s="77"/>
      <c r="J149" s="79"/>
      <c r="K149" s="79"/>
    </row>
    <row r="150" spans="1:11" ht="16" thickBot="1" x14ac:dyDescent="0.25">
      <c r="A150" s="10">
        <v>113</v>
      </c>
      <c r="B150" s="30" t="s">
        <v>10</v>
      </c>
      <c r="C150" s="75"/>
      <c r="D150" s="75">
        <v>4.2699999999999996</v>
      </c>
      <c r="E150" s="76">
        <f t="shared" si="8"/>
        <v>8.539999999999999E-2</v>
      </c>
      <c r="F150" s="76">
        <f t="shared" si="9"/>
        <v>0.17421599999999998</v>
      </c>
      <c r="G150" s="76">
        <f t="shared" si="10"/>
        <v>0.22648080000000001</v>
      </c>
      <c r="H150" s="76">
        <f t="shared" si="11"/>
        <v>4.76</v>
      </c>
      <c r="I150" s="77"/>
      <c r="J150" s="75"/>
      <c r="K150" s="75"/>
    </row>
    <row r="151" spans="1:11" ht="16" thickBot="1" x14ac:dyDescent="0.25">
      <c r="A151" s="8">
        <v>114</v>
      </c>
      <c r="B151" s="30" t="s">
        <v>11</v>
      </c>
      <c r="C151" s="75"/>
      <c r="D151" s="75">
        <v>4.2699999999999996</v>
      </c>
      <c r="E151" s="76">
        <f t="shared" si="8"/>
        <v>8.539999999999999E-2</v>
      </c>
      <c r="F151" s="76">
        <f t="shared" si="9"/>
        <v>0.17421599999999998</v>
      </c>
      <c r="G151" s="76">
        <f t="shared" si="10"/>
        <v>0.22648080000000001</v>
      </c>
      <c r="H151" s="76">
        <f t="shared" si="11"/>
        <v>4.76</v>
      </c>
      <c r="I151" s="77"/>
      <c r="J151" s="75"/>
      <c r="K151" s="75"/>
    </row>
    <row r="152" spans="1:11" ht="16" thickBot="1" x14ac:dyDescent="0.25">
      <c r="A152" s="8">
        <v>115</v>
      </c>
      <c r="B152" s="30" t="s">
        <v>12</v>
      </c>
      <c r="C152" s="75"/>
      <c r="D152" s="75">
        <v>4.2699999999999996</v>
      </c>
      <c r="E152" s="76">
        <f t="shared" si="8"/>
        <v>8.539999999999999E-2</v>
      </c>
      <c r="F152" s="76">
        <f t="shared" si="9"/>
        <v>0.17421599999999998</v>
      </c>
      <c r="G152" s="76">
        <f t="shared" si="10"/>
        <v>0.22648080000000001</v>
      </c>
      <c r="H152" s="76">
        <f t="shared" si="11"/>
        <v>4.76</v>
      </c>
      <c r="I152" s="77"/>
      <c r="J152" s="75"/>
      <c r="K152" s="75"/>
    </row>
    <row r="153" spans="1:11" ht="16" thickBot="1" x14ac:dyDescent="0.25">
      <c r="A153" s="8">
        <v>116</v>
      </c>
      <c r="B153" s="30" t="s">
        <v>13</v>
      </c>
      <c r="C153" s="78"/>
      <c r="D153" s="75">
        <v>4.2699999999999996</v>
      </c>
      <c r="E153" s="76">
        <f t="shared" si="8"/>
        <v>8.539999999999999E-2</v>
      </c>
      <c r="F153" s="76">
        <f t="shared" si="9"/>
        <v>0.17421599999999998</v>
      </c>
      <c r="G153" s="76">
        <f t="shared" si="10"/>
        <v>0.22648080000000001</v>
      </c>
      <c r="H153" s="76">
        <f t="shared" si="11"/>
        <v>4.76</v>
      </c>
      <c r="I153" s="77"/>
      <c r="J153" s="78"/>
      <c r="K153" s="78"/>
    </row>
    <row r="154" spans="1:11" ht="36.75" customHeight="1" thickBot="1" x14ac:dyDescent="0.25">
      <c r="A154" s="5" t="s">
        <v>4</v>
      </c>
      <c r="B154" s="31" t="s">
        <v>52</v>
      </c>
      <c r="C154" s="79"/>
      <c r="D154" s="79"/>
      <c r="E154" s="80">
        <f t="shared" si="8"/>
        <v>0</v>
      </c>
      <c r="F154" s="80">
        <f t="shared" si="9"/>
        <v>0</v>
      </c>
      <c r="G154" s="80">
        <f t="shared" si="10"/>
        <v>0</v>
      </c>
      <c r="H154" s="80">
        <f t="shared" si="11"/>
        <v>0</v>
      </c>
      <c r="I154" s="77"/>
      <c r="J154" s="79"/>
      <c r="K154" s="79"/>
    </row>
    <row r="155" spans="1:11" ht="16" thickBot="1" x14ac:dyDescent="0.25">
      <c r="A155" s="10">
        <v>117</v>
      </c>
      <c r="B155" s="30" t="s">
        <v>10</v>
      </c>
      <c r="C155" s="75">
        <v>24.94</v>
      </c>
      <c r="D155" s="75">
        <v>4.2699999999999996</v>
      </c>
      <c r="E155" s="76">
        <f t="shared" si="8"/>
        <v>0.58420000000000005</v>
      </c>
      <c r="F155" s="76">
        <f t="shared" si="9"/>
        <v>1.1917679999999999</v>
      </c>
      <c r="G155" s="76">
        <f t="shared" si="10"/>
        <v>1.5492984000000001</v>
      </c>
      <c r="H155" s="76">
        <f t="shared" si="11"/>
        <v>32.54</v>
      </c>
      <c r="I155" s="77"/>
      <c r="J155" s="75"/>
      <c r="K155" s="75"/>
    </row>
    <row r="156" spans="1:11" ht="16" thickBot="1" x14ac:dyDescent="0.25">
      <c r="A156" s="8">
        <v>118</v>
      </c>
      <c r="B156" s="30" t="s">
        <v>11</v>
      </c>
      <c r="C156" s="75">
        <v>26.47</v>
      </c>
      <c r="D156" s="75">
        <v>4.2699999999999996</v>
      </c>
      <c r="E156" s="76">
        <f t="shared" si="8"/>
        <v>0.61480000000000001</v>
      </c>
      <c r="F156" s="76">
        <f t="shared" si="9"/>
        <v>1.254192</v>
      </c>
      <c r="G156" s="76">
        <f t="shared" si="10"/>
        <v>1.6304496000000002</v>
      </c>
      <c r="H156" s="76">
        <f t="shared" si="11"/>
        <v>34.24</v>
      </c>
      <c r="I156" s="77"/>
      <c r="J156" s="75"/>
      <c r="K156" s="75"/>
    </row>
    <row r="157" spans="1:11" ht="16" thickBot="1" x14ac:dyDescent="0.25">
      <c r="A157" s="8">
        <v>119</v>
      </c>
      <c r="B157" s="30" t="s">
        <v>12</v>
      </c>
      <c r="C157" s="75">
        <v>27.89</v>
      </c>
      <c r="D157" s="75">
        <v>4.2699999999999996</v>
      </c>
      <c r="E157" s="76">
        <f t="shared" si="8"/>
        <v>0.64319999999999999</v>
      </c>
      <c r="F157" s="76">
        <f t="shared" si="9"/>
        <v>1.312128</v>
      </c>
      <c r="G157" s="76">
        <f t="shared" si="10"/>
        <v>1.7057663999999999</v>
      </c>
      <c r="H157" s="76">
        <f t="shared" si="11"/>
        <v>35.82</v>
      </c>
      <c r="I157" s="77"/>
      <c r="J157" s="75"/>
      <c r="K157" s="75"/>
    </row>
    <row r="158" spans="1:11" ht="16" thickBot="1" x14ac:dyDescent="0.25">
      <c r="A158" s="8">
        <v>120</v>
      </c>
      <c r="B158" s="30" t="s">
        <v>13</v>
      </c>
      <c r="C158" s="78">
        <f>C157*1.13</f>
        <v>31.515699999999999</v>
      </c>
      <c r="D158" s="75">
        <v>4.2699999999999996</v>
      </c>
      <c r="E158" s="76">
        <f t="shared" si="8"/>
        <v>0.71571399999999996</v>
      </c>
      <c r="F158" s="76">
        <f t="shared" si="9"/>
        <v>1.4600565599999999</v>
      </c>
      <c r="G158" s="76">
        <f t="shared" si="10"/>
        <v>1.8980735279999998</v>
      </c>
      <c r="H158" s="76">
        <f t="shared" si="11"/>
        <v>39.86</v>
      </c>
      <c r="I158" s="77"/>
      <c r="J158" s="78"/>
      <c r="K158" s="78"/>
    </row>
    <row r="159" spans="1:11" ht="17" thickBot="1" x14ac:dyDescent="0.25">
      <c r="A159" s="5" t="s">
        <v>4</v>
      </c>
      <c r="B159" s="31" t="s">
        <v>53</v>
      </c>
      <c r="C159" s="79"/>
      <c r="D159" s="79"/>
      <c r="E159" s="80">
        <f t="shared" si="8"/>
        <v>0</v>
      </c>
      <c r="F159" s="80">
        <f t="shared" si="9"/>
        <v>0</v>
      </c>
      <c r="G159" s="80">
        <f t="shared" si="10"/>
        <v>0</v>
      </c>
      <c r="H159" s="80">
        <f t="shared" si="11"/>
        <v>0</v>
      </c>
      <c r="I159" s="77"/>
      <c r="J159" s="79"/>
      <c r="K159" s="79"/>
    </row>
    <row r="160" spans="1:11" ht="16" thickBot="1" x14ac:dyDescent="0.25">
      <c r="A160" s="10">
        <v>121</v>
      </c>
      <c r="B160" s="30" t="s">
        <v>10</v>
      </c>
      <c r="C160" s="75">
        <v>27.98</v>
      </c>
      <c r="D160" s="75">
        <v>4.2699999999999996</v>
      </c>
      <c r="E160" s="76">
        <f t="shared" si="8"/>
        <v>0.64500000000000002</v>
      </c>
      <c r="F160" s="76">
        <f t="shared" si="9"/>
        <v>1.3158000000000001</v>
      </c>
      <c r="G160" s="76">
        <f t="shared" si="10"/>
        <v>1.7105400000000004</v>
      </c>
      <c r="H160" s="76">
        <f t="shared" si="11"/>
        <v>35.92</v>
      </c>
      <c r="I160" s="77"/>
      <c r="J160" s="75"/>
      <c r="K160" s="75"/>
    </row>
    <row r="161" spans="1:11" ht="16" thickBot="1" x14ac:dyDescent="0.25">
      <c r="A161" s="8">
        <v>122</v>
      </c>
      <c r="B161" s="30" t="s">
        <v>11</v>
      </c>
      <c r="C161" s="75">
        <f>C160*1.13</f>
        <v>31.617399999999996</v>
      </c>
      <c r="D161" s="75">
        <v>4.2699999999999996</v>
      </c>
      <c r="E161" s="76">
        <f t="shared" si="8"/>
        <v>0.71774800000000005</v>
      </c>
      <c r="F161" s="76">
        <f t="shared" si="9"/>
        <v>1.4642059199999999</v>
      </c>
      <c r="G161" s="76">
        <f t="shared" si="10"/>
        <v>1.9034676959999999</v>
      </c>
      <c r="H161" s="76">
        <f t="shared" si="11"/>
        <v>39.97</v>
      </c>
      <c r="I161" s="77"/>
      <c r="J161" s="75"/>
      <c r="K161" s="75"/>
    </row>
    <row r="162" spans="1:11" ht="16" thickBot="1" x14ac:dyDescent="0.25">
      <c r="A162" s="8">
        <v>123</v>
      </c>
      <c r="B162" s="30" t="s">
        <v>12</v>
      </c>
      <c r="C162" s="75">
        <f>C161*1.13</f>
        <v>35.727661999999995</v>
      </c>
      <c r="D162" s="75">
        <v>4.2699999999999996</v>
      </c>
      <c r="E162" s="76">
        <f t="shared" si="8"/>
        <v>0.79995323999999979</v>
      </c>
      <c r="F162" s="76">
        <f t="shared" si="9"/>
        <v>1.6319046095999996</v>
      </c>
      <c r="G162" s="76">
        <f t="shared" si="10"/>
        <v>2.1214759924799997</v>
      </c>
      <c r="H162" s="76">
        <f t="shared" si="11"/>
        <v>44.55</v>
      </c>
      <c r="I162" s="77"/>
      <c r="J162" s="75"/>
      <c r="K162" s="75"/>
    </row>
    <row r="163" spans="1:11" ht="16" thickBot="1" x14ac:dyDescent="0.25">
      <c r="A163" s="8">
        <v>124</v>
      </c>
      <c r="B163" s="30" t="s">
        <v>13</v>
      </c>
      <c r="C163" s="78">
        <f>C162*1.13</f>
        <v>40.372258059999993</v>
      </c>
      <c r="D163" s="75">
        <v>4.2699999999999996</v>
      </c>
      <c r="E163" s="76">
        <f t="shared" si="8"/>
        <v>0.89284516119999979</v>
      </c>
      <c r="F163" s="76">
        <f t="shared" si="9"/>
        <v>1.8214041288479996</v>
      </c>
      <c r="G163" s="76">
        <f t="shared" si="10"/>
        <v>2.3678253675023995</v>
      </c>
      <c r="H163" s="76">
        <f t="shared" si="11"/>
        <v>49.72</v>
      </c>
      <c r="I163" s="77"/>
      <c r="J163" s="78"/>
      <c r="K163" s="78"/>
    </row>
    <row r="164" spans="1:11" ht="17" thickBot="1" x14ac:dyDescent="0.25">
      <c r="A164" s="5"/>
      <c r="B164" s="31" t="s">
        <v>54</v>
      </c>
      <c r="C164" s="79"/>
      <c r="D164" s="79"/>
      <c r="E164" s="80">
        <f t="shared" si="8"/>
        <v>0</v>
      </c>
      <c r="F164" s="80">
        <f t="shared" si="9"/>
        <v>0</v>
      </c>
      <c r="G164" s="80">
        <f t="shared" si="10"/>
        <v>0</v>
      </c>
      <c r="H164" s="80">
        <f t="shared" si="11"/>
        <v>0</v>
      </c>
      <c r="I164" s="77"/>
      <c r="J164" s="79"/>
      <c r="K164" s="79"/>
    </row>
    <row r="165" spans="1:11" ht="16" thickBot="1" x14ac:dyDescent="0.25">
      <c r="A165" s="10">
        <v>125</v>
      </c>
      <c r="B165" s="30" t="s">
        <v>10</v>
      </c>
      <c r="C165" s="75"/>
      <c r="D165" s="75">
        <v>4.2699999999999996</v>
      </c>
      <c r="E165" s="76">
        <f t="shared" si="8"/>
        <v>8.539999999999999E-2</v>
      </c>
      <c r="F165" s="76">
        <f t="shared" si="9"/>
        <v>0.17421599999999998</v>
      </c>
      <c r="G165" s="76">
        <f t="shared" si="10"/>
        <v>0.22648080000000001</v>
      </c>
      <c r="H165" s="76">
        <f t="shared" si="11"/>
        <v>4.76</v>
      </c>
      <c r="I165" s="77"/>
      <c r="J165" s="75"/>
      <c r="K165" s="75"/>
    </row>
    <row r="166" spans="1:11" ht="16" thickBot="1" x14ac:dyDescent="0.25">
      <c r="A166" s="8">
        <v>126</v>
      </c>
      <c r="B166" s="30" t="s">
        <v>11</v>
      </c>
      <c r="C166" s="75"/>
      <c r="D166" s="75">
        <v>4.2699999999999996</v>
      </c>
      <c r="E166" s="76">
        <f t="shared" si="8"/>
        <v>8.539999999999999E-2</v>
      </c>
      <c r="F166" s="76">
        <f t="shared" si="9"/>
        <v>0.17421599999999998</v>
      </c>
      <c r="G166" s="76">
        <f t="shared" si="10"/>
        <v>0.22648080000000001</v>
      </c>
      <c r="H166" s="76">
        <f t="shared" si="11"/>
        <v>4.76</v>
      </c>
      <c r="I166" s="77"/>
      <c r="J166" s="75"/>
      <c r="K166" s="75"/>
    </row>
    <row r="167" spans="1:11" ht="16" thickBot="1" x14ac:dyDescent="0.25">
      <c r="A167" s="8">
        <v>127</v>
      </c>
      <c r="B167" s="30" t="s">
        <v>12</v>
      </c>
      <c r="C167" s="75"/>
      <c r="D167" s="75">
        <v>4.2699999999999996</v>
      </c>
      <c r="E167" s="76">
        <f t="shared" si="8"/>
        <v>8.539999999999999E-2</v>
      </c>
      <c r="F167" s="76">
        <f t="shared" si="9"/>
        <v>0.17421599999999998</v>
      </c>
      <c r="G167" s="76">
        <f t="shared" si="10"/>
        <v>0.22648080000000001</v>
      </c>
      <c r="H167" s="76">
        <f t="shared" si="11"/>
        <v>4.76</v>
      </c>
      <c r="I167" s="77"/>
      <c r="J167" s="75"/>
      <c r="K167" s="75"/>
    </row>
    <row r="168" spans="1:11" ht="16" thickBot="1" x14ac:dyDescent="0.25">
      <c r="A168" s="8">
        <v>128</v>
      </c>
      <c r="B168" s="30" t="s">
        <v>13</v>
      </c>
      <c r="C168" s="78"/>
      <c r="D168" s="75">
        <v>4.2699999999999996</v>
      </c>
      <c r="E168" s="76">
        <f t="shared" si="8"/>
        <v>8.539999999999999E-2</v>
      </c>
      <c r="F168" s="76">
        <f t="shared" si="9"/>
        <v>0.17421599999999998</v>
      </c>
      <c r="G168" s="76">
        <f t="shared" si="10"/>
        <v>0.22648080000000001</v>
      </c>
      <c r="H168" s="76">
        <f t="shared" si="11"/>
        <v>4.76</v>
      </c>
      <c r="I168" s="77"/>
      <c r="J168" s="78"/>
      <c r="K168" s="78"/>
    </row>
    <row r="169" spans="1:11" ht="17" thickBot="1" x14ac:dyDescent="0.25">
      <c r="A169" s="5" t="s">
        <v>4</v>
      </c>
      <c r="B169" s="31" t="s">
        <v>55</v>
      </c>
      <c r="C169" s="79"/>
      <c r="D169" s="79"/>
      <c r="E169" s="80">
        <f t="shared" si="8"/>
        <v>0</v>
      </c>
      <c r="F169" s="80">
        <f t="shared" si="9"/>
        <v>0</v>
      </c>
      <c r="G169" s="80">
        <f t="shared" si="10"/>
        <v>0</v>
      </c>
      <c r="H169" s="80">
        <f t="shared" si="11"/>
        <v>0</v>
      </c>
      <c r="I169" s="77"/>
      <c r="J169" s="79"/>
      <c r="K169" s="79"/>
    </row>
    <row r="170" spans="1:11" ht="16" thickBot="1" x14ac:dyDescent="0.25">
      <c r="A170" s="10">
        <v>129</v>
      </c>
      <c r="B170" s="30" t="s">
        <v>10</v>
      </c>
      <c r="C170" s="75">
        <v>27.41</v>
      </c>
      <c r="D170" s="75">
        <v>4.2699999999999996</v>
      </c>
      <c r="E170" s="76">
        <f t="shared" si="8"/>
        <v>0.63360000000000005</v>
      </c>
      <c r="F170" s="76">
        <f t="shared" si="9"/>
        <v>1.2925440000000001</v>
      </c>
      <c r="G170" s="76">
        <f t="shared" si="10"/>
        <v>1.6803072000000001</v>
      </c>
      <c r="H170" s="76">
        <f t="shared" si="11"/>
        <v>35.29</v>
      </c>
      <c r="I170" s="77"/>
      <c r="J170" s="75"/>
      <c r="K170" s="75"/>
    </row>
    <row r="171" spans="1:11" ht="16" thickBot="1" x14ac:dyDescent="0.25">
      <c r="A171" s="8">
        <v>130</v>
      </c>
      <c r="B171" s="30" t="s">
        <v>11</v>
      </c>
      <c r="C171" s="75">
        <f>C170*1.13</f>
        <v>30.973299999999998</v>
      </c>
      <c r="D171" s="75">
        <v>4.2699999999999996</v>
      </c>
      <c r="E171" s="76">
        <f t="shared" si="8"/>
        <v>0.70486599999999999</v>
      </c>
      <c r="F171" s="76">
        <f t="shared" si="9"/>
        <v>1.4379266400000001</v>
      </c>
      <c r="G171" s="76">
        <f t="shared" si="10"/>
        <v>1.8693046320000002</v>
      </c>
      <c r="H171" s="76">
        <f t="shared" si="11"/>
        <v>39.26</v>
      </c>
      <c r="I171" s="77"/>
      <c r="J171" s="75"/>
      <c r="K171" s="75"/>
    </row>
    <row r="172" spans="1:11" ht="16" thickBot="1" x14ac:dyDescent="0.25">
      <c r="A172" s="8">
        <v>131</v>
      </c>
      <c r="B172" s="30" t="s">
        <v>12</v>
      </c>
      <c r="C172" s="75">
        <f>C171*1.13</f>
        <v>34.999828999999998</v>
      </c>
      <c r="D172" s="75">
        <v>4.2699999999999996</v>
      </c>
      <c r="E172" s="76">
        <f t="shared" si="8"/>
        <v>0.78539658000000001</v>
      </c>
      <c r="F172" s="76">
        <f t="shared" si="9"/>
        <v>1.6022090231999999</v>
      </c>
      <c r="G172" s="76">
        <f t="shared" si="10"/>
        <v>2.0828717301599999</v>
      </c>
      <c r="H172" s="76">
        <f t="shared" si="11"/>
        <v>43.74</v>
      </c>
      <c r="I172" s="77"/>
      <c r="J172" s="75"/>
      <c r="K172" s="75"/>
    </row>
    <row r="173" spans="1:11" ht="16" thickBot="1" x14ac:dyDescent="0.25">
      <c r="A173" s="8">
        <v>132</v>
      </c>
      <c r="B173" s="30" t="s">
        <v>13</v>
      </c>
      <c r="C173" s="78">
        <f>C172*1.13</f>
        <v>39.549806769999996</v>
      </c>
      <c r="D173" s="75">
        <v>4.2699999999999996</v>
      </c>
      <c r="E173" s="76">
        <f t="shared" si="8"/>
        <v>0.87639613540000005</v>
      </c>
      <c r="F173" s="76">
        <f t="shared" si="9"/>
        <v>1.787848116216</v>
      </c>
      <c r="G173" s="76">
        <f t="shared" si="10"/>
        <v>2.3242025510807998</v>
      </c>
      <c r="H173" s="76">
        <f t="shared" si="11"/>
        <v>48.81</v>
      </c>
      <c r="I173" s="77"/>
      <c r="J173" s="78"/>
      <c r="K173" s="78"/>
    </row>
    <row r="174" spans="1:11" ht="36.75" customHeight="1" thickBot="1" x14ac:dyDescent="0.25">
      <c r="A174" s="5" t="s">
        <v>4</v>
      </c>
      <c r="B174" s="31" t="s">
        <v>57</v>
      </c>
      <c r="C174" s="79"/>
      <c r="D174" s="79"/>
      <c r="E174" s="80">
        <f t="shared" si="8"/>
        <v>0</v>
      </c>
      <c r="F174" s="80">
        <f t="shared" si="9"/>
        <v>0</v>
      </c>
      <c r="G174" s="80">
        <f t="shared" si="10"/>
        <v>0</v>
      </c>
      <c r="H174" s="80">
        <f t="shared" si="11"/>
        <v>0</v>
      </c>
      <c r="I174" s="77"/>
      <c r="J174" s="79"/>
      <c r="K174" s="79"/>
    </row>
    <row r="175" spans="1:11" ht="16" thickBot="1" x14ac:dyDescent="0.25">
      <c r="A175" s="10">
        <v>133</v>
      </c>
      <c r="B175" s="30" t="s">
        <v>10</v>
      </c>
      <c r="C175" s="75">
        <v>27.41</v>
      </c>
      <c r="D175" s="75">
        <v>4.2699999999999996</v>
      </c>
      <c r="E175" s="76">
        <f t="shared" si="8"/>
        <v>0.63360000000000005</v>
      </c>
      <c r="F175" s="76">
        <f t="shared" si="9"/>
        <v>1.2925440000000001</v>
      </c>
      <c r="G175" s="76">
        <f t="shared" si="10"/>
        <v>1.6803072000000001</v>
      </c>
      <c r="H175" s="76">
        <f t="shared" si="11"/>
        <v>35.29</v>
      </c>
      <c r="I175" s="77"/>
      <c r="J175" s="75"/>
      <c r="K175" s="75"/>
    </row>
    <row r="176" spans="1:11" ht="16" thickBot="1" x14ac:dyDescent="0.25">
      <c r="A176" s="8">
        <v>134</v>
      </c>
      <c r="B176" s="30" t="s">
        <v>11</v>
      </c>
      <c r="C176" s="75">
        <f>C175*1.13</f>
        <v>30.973299999999998</v>
      </c>
      <c r="D176" s="75">
        <v>4.2699999999999996</v>
      </c>
      <c r="E176" s="76">
        <f t="shared" si="8"/>
        <v>0.70486599999999999</v>
      </c>
      <c r="F176" s="76">
        <f t="shared" si="9"/>
        <v>1.4379266400000001</v>
      </c>
      <c r="G176" s="76">
        <f t="shared" si="10"/>
        <v>1.8693046320000002</v>
      </c>
      <c r="H176" s="76">
        <f t="shared" si="11"/>
        <v>39.26</v>
      </c>
      <c r="I176" s="77"/>
      <c r="J176" s="75"/>
      <c r="K176" s="75"/>
    </row>
    <row r="177" spans="1:11" ht="16" thickBot="1" x14ac:dyDescent="0.25">
      <c r="A177" s="8">
        <v>135</v>
      </c>
      <c r="B177" s="30" t="s">
        <v>12</v>
      </c>
      <c r="C177" s="75">
        <f>C176*1.13</f>
        <v>34.999828999999998</v>
      </c>
      <c r="D177" s="75">
        <v>4.2699999999999996</v>
      </c>
      <c r="E177" s="76">
        <f t="shared" si="8"/>
        <v>0.78539658000000001</v>
      </c>
      <c r="F177" s="76">
        <f t="shared" si="9"/>
        <v>1.6022090231999999</v>
      </c>
      <c r="G177" s="76">
        <f t="shared" si="10"/>
        <v>2.0828717301599999</v>
      </c>
      <c r="H177" s="76">
        <f t="shared" si="11"/>
        <v>43.74</v>
      </c>
      <c r="I177" s="77"/>
      <c r="J177" s="75"/>
      <c r="K177" s="75"/>
    </row>
    <row r="178" spans="1:11" ht="16" thickBot="1" x14ac:dyDescent="0.25">
      <c r="A178" s="8">
        <v>136</v>
      </c>
      <c r="B178" s="30" t="s">
        <v>13</v>
      </c>
      <c r="C178" s="78">
        <f>C177*1.13</f>
        <v>39.549806769999996</v>
      </c>
      <c r="D178" s="75">
        <v>4.2699999999999996</v>
      </c>
      <c r="E178" s="76">
        <f t="shared" si="8"/>
        <v>0.87639613540000005</v>
      </c>
      <c r="F178" s="76">
        <f t="shared" si="9"/>
        <v>1.787848116216</v>
      </c>
      <c r="G178" s="76">
        <f t="shared" si="10"/>
        <v>2.3242025510807998</v>
      </c>
      <c r="H178" s="76">
        <f t="shared" si="11"/>
        <v>48.81</v>
      </c>
      <c r="I178" s="77"/>
      <c r="J178" s="78"/>
      <c r="K178" s="78"/>
    </row>
    <row r="179" spans="1:11" ht="17" thickBot="1" x14ac:dyDescent="0.25">
      <c r="A179" s="5" t="s">
        <v>4</v>
      </c>
      <c r="B179" s="31" t="s">
        <v>58</v>
      </c>
      <c r="C179" s="79"/>
      <c r="D179" s="79"/>
      <c r="E179" s="80">
        <f t="shared" si="8"/>
        <v>0</v>
      </c>
      <c r="F179" s="80">
        <f t="shared" si="9"/>
        <v>0</v>
      </c>
      <c r="G179" s="80">
        <f t="shared" si="10"/>
        <v>0</v>
      </c>
      <c r="H179" s="80">
        <f t="shared" si="11"/>
        <v>0</v>
      </c>
      <c r="I179" s="77"/>
      <c r="J179" s="79"/>
      <c r="K179" s="79"/>
    </row>
    <row r="180" spans="1:11" ht="16" thickBot="1" x14ac:dyDescent="0.25">
      <c r="A180" s="10">
        <v>137</v>
      </c>
      <c r="B180" s="30" t="s">
        <v>10</v>
      </c>
      <c r="C180" s="75"/>
      <c r="D180" s="75">
        <v>4.2699999999999996</v>
      </c>
      <c r="E180" s="76">
        <f t="shared" si="8"/>
        <v>8.539999999999999E-2</v>
      </c>
      <c r="F180" s="76">
        <f t="shared" si="9"/>
        <v>0.17421599999999998</v>
      </c>
      <c r="G180" s="76">
        <f t="shared" si="10"/>
        <v>0.22648080000000001</v>
      </c>
      <c r="H180" s="76">
        <f t="shared" si="11"/>
        <v>4.76</v>
      </c>
      <c r="I180" s="77"/>
      <c r="J180" s="75"/>
      <c r="K180" s="75"/>
    </row>
    <row r="181" spans="1:11" ht="16" thickBot="1" x14ac:dyDescent="0.25">
      <c r="A181" s="8">
        <v>138</v>
      </c>
      <c r="B181" s="30" t="s">
        <v>11</v>
      </c>
      <c r="C181" s="75"/>
      <c r="D181" s="75">
        <v>4.2699999999999996</v>
      </c>
      <c r="E181" s="76">
        <f t="shared" si="8"/>
        <v>8.539999999999999E-2</v>
      </c>
      <c r="F181" s="76">
        <f t="shared" si="9"/>
        <v>0.17421599999999998</v>
      </c>
      <c r="G181" s="76">
        <f t="shared" si="10"/>
        <v>0.22648080000000001</v>
      </c>
      <c r="H181" s="76">
        <f t="shared" si="11"/>
        <v>4.76</v>
      </c>
      <c r="I181" s="77"/>
      <c r="J181" s="75"/>
      <c r="K181" s="75"/>
    </row>
    <row r="182" spans="1:11" ht="16" thickBot="1" x14ac:dyDescent="0.25">
      <c r="A182" s="8">
        <v>139</v>
      </c>
      <c r="B182" s="30" t="s">
        <v>12</v>
      </c>
      <c r="C182" s="75"/>
      <c r="D182" s="75">
        <v>4.2699999999999996</v>
      </c>
      <c r="E182" s="76">
        <f t="shared" si="8"/>
        <v>8.539999999999999E-2</v>
      </c>
      <c r="F182" s="76">
        <f t="shared" si="9"/>
        <v>0.17421599999999998</v>
      </c>
      <c r="G182" s="76">
        <f t="shared" si="10"/>
        <v>0.22648080000000001</v>
      </c>
      <c r="H182" s="76">
        <f t="shared" si="11"/>
        <v>4.76</v>
      </c>
      <c r="I182" s="77"/>
      <c r="J182" s="75"/>
      <c r="K182" s="75"/>
    </row>
    <row r="183" spans="1:11" ht="16" thickBot="1" x14ac:dyDescent="0.25">
      <c r="A183" s="8">
        <v>140</v>
      </c>
      <c r="B183" s="30" t="s">
        <v>13</v>
      </c>
      <c r="C183" s="78"/>
      <c r="D183" s="75">
        <v>4.2699999999999996</v>
      </c>
      <c r="E183" s="76">
        <f t="shared" si="8"/>
        <v>8.539999999999999E-2</v>
      </c>
      <c r="F183" s="76">
        <f t="shared" si="9"/>
        <v>0.17421599999999998</v>
      </c>
      <c r="G183" s="76">
        <f t="shared" si="10"/>
        <v>0.22648080000000001</v>
      </c>
      <c r="H183" s="76">
        <f t="shared" si="11"/>
        <v>4.76</v>
      </c>
      <c r="I183" s="77"/>
      <c r="J183" s="78"/>
      <c r="K183" s="78"/>
    </row>
    <row r="184" spans="1:11" ht="22.5" customHeight="1" thickBot="1" x14ac:dyDescent="0.25">
      <c r="A184" s="5" t="s">
        <v>4</v>
      </c>
      <c r="B184" s="31" t="s">
        <v>59</v>
      </c>
      <c r="C184" s="79"/>
      <c r="D184" s="79"/>
      <c r="E184" s="80">
        <f t="shared" si="8"/>
        <v>0</v>
      </c>
      <c r="F184" s="80">
        <f t="shared" si="9"/>
        <v>0</v>
      </c>
      <c r="G184" s="80">
        <f t="shared" si="10"/>
        <v>0</v>
      </c>
      <c r="H184" s="80">
        <f t="shared" si="11"/>
        <v>0</v>
      </c>
      <c r="I184" s="77"/>
      <c r="J184" s="79"/>
      <c r="K184" s="79"/>
    </row>
    <row r="185" spans="1:11" ht="16" thickBot="1" x14ac:dyDescent="0.25">
      <c r="A185" s="10">
        <v>141</v>
      </c>
      <c r="B185" s="30" t="s">
        <v>10</v>
      </c>
      <c r="C185" s="75">
        <v>31.41</v>
      </c>
      <c r="D185" s="75">
        <v>4.2699999999999996</v>
      </c>
      <c r="E185" s="76">
        <f t="shared" si="8"/>
        <v>0.71360000000000001</v>
      </c>
      <c r="F185" s="76">
        <f t="shared" si="9"/>
        <v>1.4557439999999999</v>
      </c>
      <c r="G185" s="76">
        <f t="shared" si="10"/>
        <v>1.8924672000000002</v>
      </c>
      <c r="H185" s="76">
        <f t="shared" si="11"/>
        <v>39.74</v>
      </c>
      <c r="I185" s="77"/>
      <c r="J185" s="75"/>
      <c r="K185" s="75"/>
    </row>
    <row r="186" spans="1:11" ht="16" thickBot="1" x14ac:dyDescent="0.25">
      <c r="A186" s="8">
        <v>142</v>
      </c>
      <c r="B186" s="30" t="s">
        <v>11</v>
      </c>
      <c r="C186" s="75">
        <f>C185*1.13</f>
        <v>35.493299999999998</v>
      </c>
      <c r="D186" s="75">
        <v>4.2699999999999996</v>
      </c>
      <c r="E186" s="76">
        <f t="shared" si="8"/>
        <v>0.79526600000000003</v>
      </c>
      <c r="F186" s="76">
        <f t="shared" si="9"/>
        <v>1.6223426400000001</v>
      </c>
      <c r="G186" s="76">
        <f t="shared" si="10"/>
        <v>2.1090454319999998</v>
      </c>
      <c r="H186" s="76">
        <f t="shared" si="11"/>
        <v>44.29</v>
      </c>
      <c r="I186" s="77"/>
      <c r="J186" s="75"/>
      <c r="K186" s="75"/>
    </row>
    <row r="187" spans="1:11" ht="16" thickBot="1" x14ac:dyDescent="0.25">
      <c r="A187" s="8">
        <v>143</v>
      </c>
      <c r="B187" s="30" t="s">
        <v>12</v>
      </c>
      <c r="C187" s="75">
        <f>C186*1.13</f>
        <v>40.107428999999996</v>
      </c>
      <c r="D187" s="75">
        <v>4.2699999999999996</v>
      </c>
      <c r="E187" s="76">
        <f t="shared" si="8"/>
        <v>0.88754857999999981</v>
      </c>
      <c r="F187" s="76">
        <f t="shared" si="9"/>
        <v>1.8105991031999997</v>
      </c>
      <c r="G187" s="76">
        <f t="shared" si="10"/>
        <v>2.3537788341599994</v>
      </c>
      <c r="H187" s="76">
        <f t="shared" si="11"/>
        <v>49.43</v>
      </c>
      <c r="I187" s="77"/>
      <c r="J187" s="75"/>
      <c r="K187" s="75"/>
    </row>
    <row r="188" spans="1:11" ht="16" thickBot="1" x14ac:dyDescent="0.25">
      <c r="A188" s="8">
        <v>144</v>
      </c>
      <c r="B188" s="30" t="s">
        <v>13</v>
      </c>
      <c r="C188" s="78">
        <f>C187*1.13</f>
        <v>45.321394769999991</v>
      </c>
      <c r="D188" s="75">
        <v>4.2699999999999996</v>
      </c>
      <c r="E188" s="76">
        <f t="shared" si="8"/>
        <v>0.99182789539999994</v>
      </c>
      <c r="F188" s="76">
        <f t="shared" si="9"/>
        <v>2.0233289066159998</v>
      </c>
      <c r="G188" s="76">
        <f t="shared" si="10"/>
        <v>2.6303275786008</v>
      </c>
      <c r="H188" s="76">
        <f t="shared" si="11"/>
        <v>55.24</v>
      </c>
      <c r="I188" s="77"/>
      <c r="J188" s="78"/>
      <c r="K188" s="78"/>
    </row>
    <row r="189" spans="1:11" ht="20.25" customHeight="1" thickBot="1" x14ac:dyDescent="0.25">
      <c r="A189" s="5" t="s">
        <v>4</v>
      </c>
      <c r="B189" s="31" t="s">
        <v>60</v>
      </c>
      <c r="C189" s="79"/>
      <c r="D189" s="79"/>
      <c r="E189" s="80">
        <f t="shared" si="8"/>
        <v>0</v>
      </c>
      <c r="F189" s="80">
        <f t="shared" si="9"/>
        <v>0</v>
      </c>
      <c r="G189" s="80">
        <f t="shared" si="10"/>
        <v>0</v>
      </c>
      <c r="H189" s="80">
        <f t="shared" si="11"/>
        <v>0</v>
      </c>
      <c r="I189" s="77"/>
      <c r="J189" s="79"/>
      <c r="K189" s="79"/>
    </row>
    <row r="190" spans="1:11" ht="16" thickBot="1" x14ac:dyDescent="0.25">
      <c r="A190" s="10">
        <v>145</v>
      </c>
      <c r="B190" s="30" t="s">
        <v>10</v>
      </c>
      <c r="C190" s="75">
        <v>24.74</v>
      </c>
      <c r="D190" s="75">
        <v>4.2699999999999996</v>
      </c>
      <c r="E190" s="76">
        <f t="shared" si="8"/>
        <v>0.58019999999999994</v>
      </c>
      <c r="F190" s="76">
        <f t="shared" si="9"/>
        <v>1.183608</v>
      </c>
      <c r="G190" s="76">
        <f t="shared" si="10"/>
        <v>1.5386904000000001</v>
      </c>
      <c r="H190" s="76">
        <f t="shared" si="11"/>
        <v>32.31</v>
      </c>
      <c r="I190" s="77"/>
      <c r="J190" s="75"/>
      <c r="K190" s="75"/>
    </row>
    <row r="191" spans="1:11" ht="16" thickBot="1" x14ac:dyDescent="0.25">
      <c r="A191" s="8">
        <v>146</v>
      </c>
      <c r="B191" s="30" t="s">
        <v>11</v>
      </c>
      <c r="C191" s="75">
        <v>29.93</v>
      </c>
      <c r="D191" s="75">
        <v>4.2699999999999996</v>
      </c>
      <c r="E191" s="76">
        <f t="shared" si="8"/>
        <v>0.68400000000000005</v>
      </c>
      <c r="F191" s="76">
        <f t="shared" si="9"/>
        <v>1.3953599999999999</v>
      </c>
      <c r="G191" s="76">
        <f t="shared" si="10"/>
        <v>1.813968</v>
      </c>
      <c r="H191" s="76">
        <f t="shared" si="11"/>
        <v>38.090000000000003</v>
      </c>
      <c r="I191" s="77"/>
      <c r="J191" s="75"/>
      <c r="K191" s="75"/>
    </row>
    <row r="192" spans="1:11" ht="16" thickBot="1" x14ac:dyDescent="0.25">
      <c r="A192" s="8">
        <v>147</v>
      </c>
      <c r="B192" s="30" t="s">
        <v>12</v>
      </c>
      <c r="C192" s="75">
        <v>35.880000000000003</v>
      </c>
      <c r="D192" s="75">
        <v>4.2699999999999996</v>
      </c>
      <c r="E192" s="76">
        <f t="shared" si="8"/>
        <v>0.80300000000000016</v>
      </c>
      <c r="F192" s="76">
        <f t="shared" si="9"/>
        <v>1.6381200000000002</v>
      </c>
      <c r="G192" s="76">
        <f t="shared" si="10"/>
        <v>2.1295560000000004</v>
      </c>
      <c r="H192" s="76">
        <f t="shared" si="11"/>
        <v>44.72</v>
      </c>
      <c r="I192" s="77"/>
      <c r="J192" s="75"/>
      <c r="K192" s="75"/>
    </row>
    <row r="193" spans="1:11" ht="16" thickBot="1" x14ac:dyDescent="0.25">
      <c r="A193" s="8">
        <v>148</v>
      </c>
      <c r="B193" s="30" t="s">
        <v>13</v>
      </c>
      <c r="C193" s="78">
        <f>C192*1.2</f>
        <v>43.056000000000004</v>
      </c>
      <c r="D193" s="75">
        <v>4.2699999999999996</v>
      </c>
      <c r="E193" s="76">
        <f t="shared" si="8"/>
        <v>0.94652000000000014</v>
      </c>
      <c r="F193" s="76">
        <f t="shared" si="9"/>
        <v>1.9309008000000003</v>
      </c>
      <c r="G193" s="76">
        <f t="shared" si="10"/>
        <v>2.5101710400000008</v>
      </c>
      <c r="H193" s="76">
        <f t="shared" si="11"/>
        <v>52.71</v>
      </c>
      <c r="I193" s="77"/>
      <c r="J193" s="78"/>
      <c r="K193" s="78"/>
    </row>
    <row r="194" spans="1:11" ht="17" thickBot="1" x14ac:dyDescent="0.25">
      <c r="A194" s="5" t="s">
        <v>4</v>
      </c>
      <c r="B194" s="31" t="s">
        <v>61</v>
      </c>
      <c r="C194" s="79"/>
      <c r="D194" s="79"/>
      <c r="E194" s="80">
        <f t="shared" si="8"/>
        <v>0</v>
      </c>
      <c r="F194" s="80">
        <f t="shared" si="9"/>
        <v>0</v>
      </c>
      <c r="G194" s="80">
        <f t="shared" si="10"/>
        <v>0</v>
      </c>
      <c r="H194" s="80">
        <f t="shared" si="11"/>
        <v>0</v>
      </c>
      <c r="I194" s="77"/>
      <c r="J194" s="79"/>
      <c r="K194" s="79"/>
    </row>
    <row r="195" spans="1:11" ht="16" thickBot="1" x14ac:dyDescent="0.25">
      <c r="A195" s="10">
        <v>149</v>
      </c>
      <c r="B195" s="30" t="s">
        <v>10</v>
      </c>
      <c r="C195" s="75"/>
      <c r="D195" s="75">
        <v>4.2699999999999996</v>
      </c>
      <c r="E195" s="76">
        <f t="shared" si="8"/>
        <v>8.539999999999999E-2</v>
      </c>
      <c r="F195" s="76">
        <f t="shared" si="9"/>
        <v>0.17421599999999998</v>
      </c>
      <c r="G195" s="76">
        <f t="shared" si="10"/>
        <v>0.22648080000000001</v>
      </c>
      <c r="H195" s="76">
        <f t="shared" si="11"/>
        <v>4.76</v>
      </c>
      <c r="I195" s="77"/>
      <c r="J195" s="75"/>
      <c r="K195" s="75"/>
    </row>
    <row r="196" spans="1:11" ht="16" thickBot="1" x14ac:dyDescent="0.25">
      <c r="A196" s="8">
        <v>150</v>
      </c>
      <c r="B196" s="30" t="s">
        <v>11</v>
      </c>
      <c r="C196" s="75"/>
      <c r="D196" s="75">
        <v>4.2699999999999996</v>
      </c>
      <c r="E196" s="76">
        <f t="shared" si="8"/>
        <v>8.539999999999999E-2</v>
      </c>
      <c r="F196" s="76">
        <f t="shared" si="9"/>
        <v>0.17421599999999998</v>
      </c>
      <c r="G196" s="76">
        <f t="shared" si="10"/>
        <v>0.22648080000000001</v>
      </c>
      <c r="H196" s="76">
        <f t="shared" si="11"/>
        <v>4.76</v>
      </c>
      <c r="I196" s="77"/>
      <c r="J196" s="75"/>
      <c r="K196" s="75"/>
    </row>
    <row r="197" spans="1:11" ht="16" thickBot="1" x14ac:dyDescent="0.25">
      <c r="A197" s="8">
        <v>151</v>
      </c>
      <c r="B197" s="30" t="s">
        <v>12</v>
      </c>
      <c r="C197" s="75"/>
      <c r="D197" s="75">
        <v>4.2699999999999996</v>
      </c>
      <c r="E197" s="76">
        <f t="shared" si="8"/>
        <v>8.539999999999999E-2</v>
      </c>
      <c r="F197" s="76">
        <f t="shared" si="9"/>
        <v>0.17421599999999998</v>
      </c>
      <c r="G197" s="76">
        <f t="shared" si="10"/>
        <v>0.22648080000000001</v>
      </c>
      <c r="H197" s="76">
        <f t="shared" si="11"/>
        <v>4.76</v>
      </c>
      <c r="I197" s="77"/>
      <c r="J197" s="75"/>
      <c r="K197" s="75"/>
    </row>
    <row r="198" spans="1:11" ht="16" thickBot="1" x14ac:dyDescent="0.25">
      <c r="A198" s="8">
        <v>152</v>
      </c>
      <c r="B198" s="30" t="s">
        <v>13</v>
      </c>
      <c r="C198" s="78"/>
      <c r="D198" s="75">
        <v>4.2699999999999996</v>
      </c>
      <c r="E198" s="76">
        <f t="shared" si="8"/>
        <v>8.539999999999999E-2</v>
      </c>
      <c r="F198" s="76">
        <f t="shared" si="9"/>
        <v>0.17421599999999998</v>
      </c>
      <c r="G198" s="76">
        <f t="shared" si="10"/>
        <v>0.22648080000000001</v>
      </c>
      <c r="H198" s="76">
        <f t="shared" si="11"/>
        <v>4.76</v>
      </c>
      <c r="I198" s="77"/>
      <c r="J198" s="78"/>
      <c r="K198" s="78"/>
    </row>
    <row r="199" spans="1:11" ht="17" thickBot="1" x14ac:dyDescent="0.25">
      <c r="A199" s="5" t="s">
        <v>4</v>
      </c>
      <c r="B199" s="31" t="s">
        <v>62</v>
      </c>
      <c r="C199" s="79"/>
      <c r="D199" s="79"/>
      <c r="E199" s="80">
        <f t="shared" si="8"/>
        <v>0</v>
      </c>
      <c r="F199" s="80">
        <f t="shared" si="9"/>
        <v>0</v>
      </c>
      <c r="G199" s="80">
        <f t="shared" si="10"/>
        <v>0</v>
      </c>
      <c r="H199" s="80">
        <f t="shared" si="11"/>
        <v>0</v>
      </c>
      <c r="I199" s="77"/>
      <c r="J199" s="79"/>
      <c r="K199" s="79"/>
    </row>
    <row r="200" spans="1:11" ht="16" thickBot="1" x14ac:dyDescent="0.25">
      <c r="A200" s="10">
        <v>153</v>
      </c>
      <c r="B200" s="30" t="s">
        <v>10</v>
      </c>
      <c r="C200" s="75"/>
      <c r="D200" s="75">
        <v>4.2699999999999996</v>
      </c>
      <c r="E200" s="76">
        <f t="shared" si="8"/>
        <v>8.539999999999999E-2</v>
      </c>
      <c r="F200" s="76">
        <f t="shared" si="9"/>
        <v>0.17421599999999998</v>
      </c>
      <c r="G200" s="76">
        <f t="shared" si="10"/>
        <v>0.22648080000000001</v>
      </c>
      <c r="H200" s="76">
        <f t="shared" si="11"/>
        <v>4.76</v>
      </c>
      <c r="I200" s="77"/>
      <c r="J200" s="75"/>
      <c r="K200" s="75"/>
    </row>
    <row r="201" spans="1:11" ht="16" thickBot="1" x14ac:dyDescent="0.25">
      <c r="A201" s="8">
        <v>154</v>
      </c>
      <c r="B201" s="30" t="s">
        <v>11</v>
      </c>
      <c r="C201" s="75"/>
      <c r="D201" s="75">
        <v>4.2699999999999996</v>
      </c>
      <c r="E201" s="76">
        <f t="shared" si="8"/>
        <v>8.539999999999999E-2</v>
      </c>
      <c r="F201" s="76">
        <f t="shared" si="9"/>
        <v>0.17421599999999998</v>
      </c>
      <c r="G201" s="76">
        <f t="shared" si="10"/>
        <v>0.22648080000000001</v>
      </c>
      <c r="H201" s="76">
        <f t="shared" si="11"/>
        <v>4.76</v>
      </c>
      <c r="I201" s="77"/>
      <c r="J201" s="75"/>
      <c r="K201" s="75"/>
    </row>
    <row r="202" spans="1:11" ht="16" thickBot="1" x14ac:dyDescent="0.25">
      <c r="A202" s="8">
        <v>155</v>
      </c>
      <c r="B202" s="30" t="s">
        <v>12</v>
      </c>
      <c r="C202" s="75"/>
      <c r="D202" s="75">
        <v>4.2699999999999996</v>
      </c>
      <c r="E202" s="76">
        <f t="shared" si="8"/>
        <v>8.539999999999999E-2</v>
      </c>
      <c r="F202" s="76">
        <f t="shared" si="9"/>
        <v>0.17421599999999998</v>
      </c>
      <c r="G202" s="76">
        <f t="shared" si="10"/>
        <v>0.22648080000000001</v>
      </c>
      <c r="H202" s="76">
        <f t="shared" si="11"/>
        <v>4.76</v>
      </c>
      <c r="I202" s="77"/>
      <c r="J202" s="75"/>
      <c r="K202" s="75"/>
    </row>
    <row r="203" spans="1:11" ht="16" thickBot="1" x14ac:dyDescent="0.25">
      <c r="A203" s="8">
        <v>156</v>
      </c>
      <c r="B203" s="30" t="s">
        <v>13</v>
      </c>
      <c r="C203" s="78"/>
      <c r="D203" s="75">
        <v>4.2699999999999996</v>
      </c>
      <c r="E203" s="76">
        <f t="shared" ref="E203:E266" si="12">SUM(C203:D203)*$E$8</f>
        <v>8.539999999999999E-2</v>
      </c>
      <c r="F203" s="76">
        <f t="shared" ref="F203:F266" si="13">SUM(C203:E203)*$F$8</f>
        <v>0.17421599999999998</v>
      </c>
      <c r="G203" s="76">
        <f t="shared" ref="G203:G266" si="14">SUM(C203:F203)*$G$8</f>
        <v>0.22648080000000001</v>
      </c>
      <c r="H203" s="76">
        <f t="shared" ref="H203:H266" si="15">ROUND(SUM(C203:G203),2)</f>
        <v>4.76</v>
      </c>
      <c r="I203" s="77"/>
      <c r="J203" s="78"/>
      <c r="K203" s="78"/>
    </row>
    <row r="204" spans="1:11" ht="16" x14ac:dyDescent="0.2">
      <c r="A204" s="5" t="s">
        <v>4</v>
      </c>
      <c r="B204" s="31" t="s">
        <v>67</v>
      </c>
      <c r="C204" s="79"/>
      <c r="D204" s="79"/>
      <c r="E204" s="80">
        <f t="shared" si="12"/>
        <v>0</v>
      </c>
      <c r="F204" s="80">
        <f t="shared" si="13"/>
        <v>0</v>
      </c>
      <c r="G204" s="80">
        <f t="shared" si="14"/>
        <v>0</v>
      </c>
      <c r="H204" s="80">
        <f t="shared" si="15"/>
        <v>0</v>
      </c>
      <c r="I204" s="77"/>
      <c r="J204" s="79"/>
      <c r="K204" s="79"/>
    </row>
    <row r="205" spans="1:11" ht="16" thickBot="1" x14ac:dyDescent="0.25">
      <c r="A205" s="8">
        <v>157</v>
      </c>
      <c r="B205" s="30" t="s">
        <v>10</v>
      </c>
      <c r="C205" s="75"/>
      <c r="D205" s="75">
        <v>4.2699999999999996</v>
      </c>
      <c r="E205" s="76">
        <f t="shared" si="12"/>
        <v>8.539999999999999E-2</v>
      </c>
      <c r="F205" s="76">
        <f t="shared" si="13"/>
        <v>0.17421599999999998</v>
      </c>
      <c r="G205" s="76">
        <f t="shared" si="14"/>
        <v>0.22648080000000001</v>
      </c>
      <c r="H205" s="76">
        <f t="shared" si="15"/>
        <v>4.76</v>
      </c>
      <c r="I205" s="77"/>
      <c r="J205" s="75"/>
      <c r="K205" s="75"/>
    </row>
    <row r="206" spans="1:11" ht="16" thickBot="1" x14ac:dyDescent="0.25">
      <c r="A206" s="8">
        <v>158</v>
      </c>
      <c r="B206" s="30" t="s">
        <v>11</v>
      </c>
      <c r="C206" s="75"/>
      <c r="D206" s="75">
        <v>4.2699999999999996</v>
      </c>
      <c r="E206" s="76">
        <f t="shared" si="12"/>
        <v>8.539999999999999E-2</v>
      </c>
      <c r="F206" s="76">
        <f t="shared" si="13"/>
        <v>0.17421599999999998</v>
      </c>
      <c r="G206" s="76">
        <f t="shared" si="14"/>
        <v>0.22648080000000001</v>
      </c>
      <c r="H206" s="76">
        <f t="shared" si="15"/>
        <v>4.76</v>
      </c>
      <c r="I206" s="77"/>
      <c r="J206" s="75"/>
      <c r="K206" s="75"/>
    </row>
    <row r="207" spans="1:11" ht="16" thickBot="1" x14ac:dyDescent="0.25">
      <c r="A207" s="8">
        <v>159</v>
      </c>
      <c r="B207" s="30" t="s">
        <v>12</v>
      </c>
      <c r="C207" s="75"/>
      <c r="D207" s="75">
        <v>4.2699999999999996</v>
      </c>
      <c r="E207" s="76">
        <f t="shared" si="12"/>
        <v>8.539999999999999E-2</v>
      </c>
      <c r="F207" s="76">
        <f t="shared" si="13"/>
        <v>0.17421599999999998</v>
      </c>
      <c r="G207" s="76">
        <f t="shared" si="14"/>
        <v>0.22648080000000001</v>
      </c>
      <c r="H207" s="76">
        <f t="shared" si="15"/>
        <v>4.76</v>
      </c>
      <c r="I207" s="77"/>
      <c r="J207" s="75"/>
      <c r="K207" s="75"/>
    </row>
    <row r="208" spans="1:11" ht="16" thickBot="1" x14ac:dyDescent="0.25">
      <c r="A208" s="8">
        <v>160</v>
      </c>
      <c r="B208" s="30" t="s">
        <v>13</v>
      </c>
      <c r="C208" s="75"/>
      <c r="D208" s="75">
        <v>4.2699999999999996</v>
      </c>
      <c r="E208" s="76">
        <f t="shared" si="12"/>
        <v>8.539999999999999E-2</v>
      </c>
      <c r="F208" s="76">
        <f t="shared" si="13"/>
        <v>0.17421599999999998</v>
      </c>
      <c r="G208" s="76">
        <f t="shared" si="14"/>
        <v>0.22648080000000001</v>
      </c>
      <c r="H208" s="76">
        <f t="shared" si="15"/>
        <v>4.76</v>
      </c>
      <c r="I208" s="77"/>
      <c r="J208" s="75"/>
      <c r="K208" s="75"/>
    </row>
    <row r="209" spans="1:11" ht="17" thickBot="1" x14ac:dyDescent="0.25">
      <c r="A209" s="5" t="s">
        <v>4</v>
      </c>
      <c r="B209" s="31" t="s">
        <v>69</v>
      </c>
      <c r="C209" s="79"/>
      <c r="D209" s="79"/>
      <c r="E209" s="80">
        <f t="shared" si="12"/>
        <v>0</v>
      </c>
      <c r="F209" s="80">
        <f t="shared" si="13"/>
        <v>0</v>
      </c>
      <c r="G209" s="80">
        <f t="shared" si="14"/>
        <v>0</v>
      </c>
      <c r="H209" s="80">
        <f t="shared" si="15"/>
        <v>0</v>
      </c>
      <c r="I209" s="77"/>
      <c r="J209" s="79"/>
      <c r="K209" s="79"/>
    </row>
    <row r="210" spans="1:11" ht="16" thickBot="1" x14ac:dyDescent="0.25">
      <c r="A210" s="10">
        <v>161</v>
      </c>
      <c r="B210" s="30" t="s">
        <v>10</v>
      </c>
      <c r="C210" s="75"/>
      <c r="D210" s="75">
        <v>4.2699999999999996</v>
      </c>
      <c r="E210" s="76">
        <f t="shared" si="12"/>
        <v>8.539999999999999E-2</v>
      </c>
      <c r="F210" s="76">
        <f t="shared" si="13"/>
        <v>0.17421599999999998</v>
      </c>
      <c r="G210" s="76">
        <f t="shared" si="14"/>
        <v>0.22648080000000001</v>
      </c>
      <c r="H210" s="76">
        <f t="shared" si="15"/>
        <v>4.76</v>
      </c>
      <c r="I210" s="77"/>
      <c r="J210" s="75"/>
      <c r="K210" s="75"/>
    </row>
    <row r="211" spans="1:11" ht="16" thickBot="1" x14ac:dyDescent="0.25">
      <c r="A211" s="8">
        <v>162</v>
      </c>
      <c r="B211" s="30" t="s">
        <v>11</v>
      </c>
      <c r="C211" s="75"/>
      <c r="D211" s="75">
        <v>4.2699999999999996</v>
      </c>
      <c r="E211" s="76">
        <f t="shared" si="12"/>
        <v>8.539999999999999E-2</v>
      </c>
      <c r="F211" s="76">
        <f t="shared" si="13"/>
        <v>0.17421599999999998</v>
      </c>
      <c r="G211" s="76">
        <f t="shared" si="14"/>
        <v>0.22648080000000001</v>
      </c>
      <c r="H211" s="76">
        <f t="shared" si="15"/>
        <v>4.76</v>
      </c>
      <c r="I211" s="77"/>
      <c r="J211" s="75"/>
      <c r="K211" s="75"/>
    </row>
    <row r="212" spans="1:11" ht="16" thickBot="1" x14ac:dyDescent="0.25">
      <c r="A212" s="8">
        <v>163</v>
      </c>
      <c r="B212" s="30" t="s">
        <v>12</v>
      </c>
      <c r="C212" s="75"/>
      <c r="D212" s="75">
        <v>4.2699999999999996</v>
      </c>
      <c r="E212" s="76">
        <f t="shared" si="12"/>
        <v>8.539999999999999E-2</v>
      </c>
      <c r="F212" s="76">
        <f t="shared" si="13"/>
        <v>0.17421599999999998</v>
      </c>
      <c r="G212" s="76">
        <f t="shared" si="14"/>
        <v>0.22648080000000001</v>
      </c>
      <c r="H212" s="76">
        <f t="shared" si="15"/>
        <v>4.76</v>
      </c>
      <c r="I212" s="77"/>
      <c r="J212" s="75"/>
      <c r="K212" s="75"/>
    </row>
    <row r="213" spans="1:11" ht="16" thickBot="1" x14ac:dyDescent="0.25">
      <c r="A213" s="8">
        <v>164</v>
      </c>
      <c r="B213" s="30" t="s">
        <v>13</v>
      </c>
      <c r="C213" s="78"/>
      <c r="D213" s="75">
        <v>4.2699999999999996</v>
      </c>
      <c r="E213" s="76">
        <f t="shared" si="12"/>
        <v>8.539999999999999E-2</v>
      </c>
      <c r="F213" s="76">
        <f t="shared" si="13"/>
        <v>0.17421599999999998</v>
      </c>
      <c r="G213" s="76">
        <f t="shared" si="14"/>
        <v>0.22648080000000001</v>
      </c>
      <c r="H213" s="76">
        <f t="shared" si="15"/>
        <v>4.76</v>
      </c>
      <c r="I213" s="77"/>
      <c r="J213" s="78"/>
      <c r="K213" s="78"/>
    </row>
    <row r="214" spans="1:11" ht="33" customHeight="1" thickBot="1" x14ac:dyDescent="0.25">
      <c r="A214" s="5" t="s">
        <v>4</v>
      </c>
      <c r="B214" s="31" t="s">
        <v>71</v>
      </c>
      <c r="C214" s="79"/>
      <c r="D214" s="79"/>
      <c r="E214" s="80">
        <f t="shared" si="12"/>
        <v>0</v>
      </c>
      <c r="F214" s="80">
        <f t="shared" si="13"/>
        <v>0</v>
      </c>
      <c r="G214" s="80">
        <f t="shared" si="14"/>
        <v>0</v>
      </c>
      <c r="H214" s="80">
        <f t="shared" si="15"/>
        <v>0</v>
      </c>
      <c r="I214" s="77"/>
      <c r="J214" s="79"/>
      <c r="K214" s="79"/>
    </row>
    <row r="215" spans="1:11" ht="16" thickBot="1" x14ac:dyDescent="0.25">
      <c r="A215" s="10">
        <v>165</v>
      </c>
      <c r="B215" s="30" t="s">
        <v>10</v>
      </c>
      <c r="C215" s="75">
        <v>23.89</v>
      </c>
      <c r="D215" s="75">
        <v>4.2699999999999996</v>
      </c>
      <c r="E215" s="76">
        <f t="shared" si="12"/>
        <v>0.56320000000000003</v>
      </c>
      <c r="F215" s="76">
        <f t="shared" si="13"/>
        <v>1.1489279999999999</v>
      </c>
      <c r="G215" s="76">
        <f t="shared" si="14"/>
        <v>1.4936064</v>
      </c>
      <c r="H215" s="76">
        <f t="shared" si="15"/>
        <v>31.37</v>
      </c>
      <c r="I215" s="77"/>
      <c r="J215" s="75"/>
      <c r="K215" s="75"/>
    </row>
    <row r="216" spans="1:11" ht="16" thickBot="1" x14ac:dyDescent="0.25">
      <c r="A216" s="8">
        <v>166</v>
      </c>
      <c r="B216" s="30" t="s">
        <v>11</v>
      </c>
      <c r="C216" s="75">
        <f>C215*1.13</f>
        <v>26.995699999999999</v>
      </c>
      <c r="D216" s="75">
        <v>4.2699999999999996</v>
      </c>
      <c r="E216" s="76">
        <f t="shared" si="12"/>
        <v>0.62531400000000004</v>
      </c>
      <c r="F216" s="76">
        <f t="shared" si="13"/>
        <v>1.27564056</v>
      </c>
      <c r="G216" s="76">
        <f t="shared" si="14"/>
        <v>1.658332728</v>
      </c>
      <c r="H216" s="76">
        <f t="shared" si="15"/>
        <v>34.82</v>
      </c>
      <c r="I216" s="77"/>
      <c r="J216" s="75"/>
      <c r="K216" s="75"/>
    </row>
    <row r="217" spans="1:11" ht="16" thickBot="1" x14ac:dyDescent="0.25">
      <c r="A217" s="8">
        <v>167</v>
      </c>
      <c r="B217" s="30" t="s">
        <v>12</v>
      </c>
      <c r="C217" s="75">
        <f>C216*1.13</f>
        <v>30.505140999999995</v>
      </c>
      <c r="D217" s="75">
        <v>4.2699999999999996</v>
      </c>
      <c r="E217" s="76">
        <f t="shared" si="12"/>
        <v>0.69550281999999986</v>
      </c>
      <c r="F217" s="76">
        <f t="shared" si="13"/>
        <v>1.4188257527999997</v>
      </c>
      <c r="G217" s="76">
        <f t="shared" si="14"/>
        <v>1.8444734786399994</v>
      </c>
      <c r="H217" s="76">
        <f t="shared" si="15"/>
        <v>38.729999999999997</v>
      </c>
      <c r="I217" s="77"/>
      <c r="J217" s="75"/>
      <c r="K217" s="75"/>
    </row>
    <row r="218" spans="1:11" ht="16" thickBot="1" x14ac:dyDescent="0.25">
      <c r="A218" s="8">
        <v>168</v>
      </c>
      <c r="B218" s="30" t="s">
        <v>13</v>
      </c>
      <c r="C218" s="78">
        <f>C217*1.13</f>
        <v>34.470809329999987</v>
      </c>
      <c r="D218" s="75">
        <v>4.2699999999999996</v>
      </c>
      <c r="E218" s="76">
        <f t="shared" si="12"/>
        <v>0.77481618659999985</v>
      </c>
      <c r="F218" s="76">
        <f t="shared" si="13"/>
        <v>1.5806250206639996</v>
      </c>
      <c r="G218" s="76">
        <f t="shared" si="14"/>
        <v>2.0548125268631998</v>
      </c>
      <c r="H218" s="76">
        <f t="shared" si="15"/>
        <v>43.15</v>
      </c>
      <c r="I218" s="77"/>
      <c r="J218" s="78"/>
      <c r="K218" s="78"/>
    </row>
    <row r="219" spans="1:11" ht="17" thickBot="1" x14ac:dyDescent="0.25">
      <c r="A219" s="5" t="s">
        <v>4</v>
      </c>
      <c r="B219" s="31" t="s">
        <v>72</v>
      </c>
      <c r="C219" s="79"/>
      <c r="D219" s="79"/>
      <c r="E219" s="80">
        <f t="shared" si="12"/>
        <v>0</v>
      </c>
      <c r="F219" s="80">
        <f t="shared" si="13"/>
        <v>0</v>
      </c>
      <c r="G219" s="80">
        <f t="shared" si="14"/>
        <v>0</v>
      </c>
      <c r="H219" s="80">
        <f t="shared" si="15"/>
        <v>0</v>
      </c>
      <c r="I219" s="77"/>
      <c r="J219" s="79"/>
      <c r="K219" s="79"/>
    </row>
    <row r="220" spans="1:11" ht="16" thickBot="1" x14ac:dyDescent="0.25">
      <c r="A220" s="10">
        <v>169</v>
      </c>
      <c r="B220" s="30" t="s">
        <v>10</v>
      </c>
      <c r="C220" s="75">
        <v>19.18</v>
      </c>
      <c r="D220" s="75">
        <v>4.2699999999999996</v>
      </c>
      <c r="E220" s="76">
        <f t="shared" si="12"/>
        <v>0.46899999999999997</v>
      </c>
      <c r="F220" s="76">
        <f t="shared" si="13"/>
        <v>0.95676000000000005</v>
      </c>
      <c r="G220" s="76">
        <f t="shared" si="14"/>
        <v>1.2437880000000001</v>
      </c>
      <c r="H220" s="76">
        <f t="shared" si="15"/>
        <v>26.12</v>
      </c>
      <c r="I220" s="77"/>
      <c r="J220" s="75"/>
      <c r="K220" s="75"/>
    </row>
    <row r="221" spans="1:11" ht="16" thickBot="1" x14ac:dyDescent="0.25">
      <c r="A221" s="8">
        <v>170</v>
      </c>
      <c r="B221" s="30" t="s">
        <v>11</v>
      </c>
      <c r="C221" s="75">
        <f>C220*1.13</f>
        <v>21.673399999999997</v>
      </c>
      <c r="D221" s="75">
        <v>4.2699999999999996</v>
      </c>
      <c r="E221" s="76">
        <f t="shared" si="12"/>
        <v>0.518868</v>
      </c>
      <c r="F221" s="76">
        <f t="shared" si="13"/>
        <v>1.05849072</v>
      </c>
      <c r="G221" s="76">
        <f t="shared" si="14"/>
        <v>1.3760379359999999</v>
      </c>
      <c r="H221" s="76">
        <f t="shared" si="15"/>
        <v>28.9</v>
      </c>
      <c r="I221" s="77"/>
      <c r="J221" s="75"/>
      <c r="K221" s="75"/>
    </row>
    <row r="222" spans="1:11" ht="16" thickBot="1" x14ac:dyDescent="0.25">
      <c r="A222" s="8">
        <v>171</v>
      </c>
      <c r="B222" s="30" t="s">
        <v>12</v>
      </c>
      <c r="C222" s="75">
        <f>C221*1.13</f>
        <v>24.490941999999993</v>
      </c>
      <c r="D222" s="75">
        <v>4.2699999999999996</v>
      </c>
      <c r="E222" s="76">
        <f t="shared" si="12"/>
        <v>0.5752188399999999</v>
      </c>
      <c r="F222" s="76">
        <f t="shared" si="13"/>
        <v>1.1734464335999999</v>
      </c>
      <c r="G222" s="76">
        <f t="shared" si="14"/>
        <v>1.5254803636799998</v>
      </c>
      <c r="H222" s="76">
        <f t="shared" si="15"/>
        <v>32.04</v>
      </c>
      <c r="I222" s="77"/>
      <c r="J222" s="75"/>
      <c r="K222" s="75"/>
    </row>
    <row r="223" spans="1:11" ht="16" thickBot="1" x14ac:dyDescent="0.25">
      <c r="A223" s="8">
        <v>172</v>
      </c>
      <c r="B223" s="30" t="s">
        <v>13</v>
      </c>
      <c r="C223" s="78">
        <f>C222*1.13</f>
        <v>27.674764459999992</v>
      </c>
      <c r="D223" s="75">
        <v>4.2699999999999996</v>
      </c>
      <c r="E223" s="76">
        <f t="shared" si="12"/>
        <v>0.63889528919999983</v>
      </c>
      <c r="F223" s="76">
        <f t="shared" si="13"/>
        <v>1.3033463899679996</v>
      </c>
      <c r="G223" s="76">
        <f t="shared" si="14"/>
        <v>1.6943503069583994</v>
      </c>
      <c r="H223" s="76">
        <f t="shared" si="15"/>
        <v>35.58</v>
      </c>
      <c r="I223" s="77"/>
      <c r="J223" s="78"/>
      <c r="K223" s="78"/>
    </row>
    <row r="224" spans="1:11" ht="17" thickBot="1" x14ac:dyDescent="0.25">
      <c r="A224" s="5" t="s">
        <v>4</v>
      </c>
      <c r="B224" s="31" t="s">
        <v>73</v>
      </c>
      <c r="C224" s="79"/>
      <c r="D224" s="79"/>
      <c r="E224" s="80">
        <f t="shared" si="12"/>
        <v>0</v>
      </c>
      <c r="F224" s="80">
        <f t="shared" si="13"/>
        <v>0</v>
      </c>
      <c r="G224" s="80">
        <f t="shared" si="14"/>
        <v>0</v>
      </c>
      <c r="H224" s="80">
        <f t="shared" si="15"/>
        <v>0</v>
      </c>
      <c r="I224" s="77"/>
      <c r="J224" s="79"/>
      <c r="K224" s="79"/>
    </row>
    <row r="225" spans="1:11" ht="16" thickBot="1" x14ac:dyDescent="0.25">
      <c r="A225" s="10">
        <v>173</v>
      </c>
      <c r="B225" s="30" t="s">
        <v>10</v>
      </c>
      <c r="C225" s="75">
        <v>18.27</v>
      </c>
      <c r="D225" s="75">
        <v>4.2699999999999996</v>
      </c>
      <c r="E225" s="76">
        <f t="shared" si="12"/>
        <v>0.45079999999999998</v>
      </c>
      <c r="F225" s="76">
        <f t="shared" si="13"/>
        <v>0.91963200000000001</v>
      </c>
      <c r="G225" s="76">
        <f t="shared" si="14"/>
        <v>1.1955216</v>
      </c>
      <c r="H225" s="76">
        <f t="shared" si="15"/>
        <v>25.11</v>
      </c>
      <c r="I225" s="77"/>
      <c r="J225" s="75"/>
      <c r="K225" s="75"/>
    </row>
    <row r="226" spans="1:11" ht="16" thickBot="1" x14ac:dyDescent="0.25">
      <c r="A226" s="8">
        <v>174</v>
      </c>
      <c r="B226" s="30" t="s">
        <v>11</v>
      </c>
      <c r="C226" s="75">
        <f>C225*1.13</f>
        <v>20.645099999999999</v>
      </c>
      <c r="D226" s="75">
        <v>4.2699999999999996</v>
      </c>
      <c r="E226" s="76">
        <f t="shared" si="12"/>
        <v>0.49830199999999997</v>
      </c>
      <c r="F226" s="76">
        <f t="shared" si="13"/>
        <v>1.0165360799999998</v>
      </c>
      <c r="G226" s="76">
        <f t="shared" si="14"/>
        <v>1.321496904</v>
      </c>
      <c r="H226" s="76">
        <f t="shared" si="15"/>
        <v>27.75</v>
      </c>
      <c r="I226" s="77"/>
      <c r="J226" s="75"/>
      <c r="K226" s="75"/>
    </row>
    <row r="227" spans="1:11" ht="16" thickBot="1" x14ac:dyDescent="0.25">
      <c r="A227" s="8">
        <v>175</v>
      </c>
      <c r="B227" s="30" t="s">
        <v>12</v>
      </c>
      <c r="C227" s="75">
        <f>C226*1.13</f>
        <v>23.328962999999998</v>
      </c>
      <c r="D227" s="75">
        <v>4.2699999999999996</v>
      </c>
      <c r="E227" s="76">
        <f t="shared" si="12"/>
        <v>0.55197925999999997</v>
      </c>
      <c r="F227" s="76">
        <f t="shared" si="13"/>
        <v>1.1260376904</v>
      </c>
      <c r="G227" s="76">
        <f t="shared" si="14"/>
        <v>1.46384899752</v>
      </c>
      <c r="H227" s="76">
        <f t="shared" si="15"/>
        <v>30.74</v>
      </c>
      <c r="I227" s="77"/>
      <c r="J227" s="75"/>
      <c r="K227" s="75"/>
    </row>
    <row r="228" spans="1:11" ht="16" thickBot="1" x14ac:dyDescent="0.25">
      <c r="A228" s="8">
        <v>176</v>
      </c>
      <c r="B228" s="30" t="s">
        <v>13</v>
      </c>
      <c r="C228" s="78">
        <f>C227*1.13</f>
        <v>26.361728189999994</v>
      </c>
      <c r="D228" s="75">
        <v>4.2699999999999996</v>
      </c>
      <c r="E228" s="76">
        <f t="shared" si="12"/>
        <v>0.61263456379999992</v>
      </c>
      <c r="F228" s="76">
        <f t="shared" si="13"/>
        <v>1.2497745101519997</v>
      </c>
      <c r="G228" s="76">
        <f t="shared" si="14"/>
        <v>1.6247068631975996</v>
      </c>
      <c r="H228" s="76">
        <f t="shared" si="15"/>
        <v>34.119999999999997</v>
      </c>
      <c r="I228" s="77"/>
      <c r="J228" s="78"/>
      <c r="K228" s="78"/>
    </row>
    <row r="229" spans="1:11" ht="17" thickBot="1" x14ac:dyDescent="0.25">
      <c r="A229" s="5" t="s">
        <v>4</v>
      </c>
      <c r="B229" s="31" t="s">
        <v>74</v>
      </c>
      <c r="C229" s="79"/>
      <c r="D229" s="79"/>
      <c r="E229" s="80">
        <f t="shared" si="12"/>
        <v>0</v>
      </c>
      <c r="F229" s="80">
        <f t="shared" si="13"/>
        <v>0</v>
      </c>
      <c r="G229" s="80">
        <f t="shared" si="14"/>
        <v>0</v>
      </c>
      <c r="H229" s="80">
        <f t="shared" si="15"/>
        <v>0</v>
      </c>
      <c r="I229" s="77"/>
      <c r="J229" s="79"/>
      <c r="K229" s="79"/>
    </row>
    <row r="230" spans="1:11" ht="16" thickBot="1" x14ac:dyDescent="0.25">
      <c r="A230" s="10">
        <v>177</v>
      </c>
      <c r="B230" s="30" t="s">
        <v>10</v>
      </c>
      <c r="C230" s="75">
        <v>18.27</v>
      </c>
      <c r="D230" s="75">
        <v>4.2699999999999996</v>
      </c>
      <c r="E230" s="76">
        <f t="shared" si="12"/>
        <v>0.45079999999999998</v>
      </c>
      <c r="F230" s="76">
        <f t="shared" si="13"/>
        <v>0.91963200000000001</v>
      </c>
      <c r="G230" s="76">
        <f t="shared" si="14"/>
        <v>1.1955216</v>
      </c>
      <c r="H230" s="76">
        <f t="shared" si="15"/>
        <v>25.11</v>
      </c>
      <c r="I230" s="77"/>
      <c r="J230" s="75"/>
      <c r="K230" s="75"/>
    </row>
    <row r="231" spans="1:11" ht="16" thickBot="1" x14ac:dyDescent="0.25">
      <c r="A231" s="8">
        <v>178</v>
      </c>
      <c r="B231" s="30" t="s">
        <v>11</v>
      </c>
      <c r="C231" s="75">
        <f>C230*1.13</f>
        <v>20.645099999999999</v>
      </c>
      <c r="D231" s="75">
        <v>4.2699999999999996</v>
      </c>
      <c r="E231" s="76">
        <f t="shared" si="12"/>
        <v>0.49830199999999997</v>
      </c>
      <c r="F231" s="76">
        <f t="shared" si="13"/>
        <v>1.0165360799999998</v>
      </c>
      <c r="G231" s="76">
        <f t="shared" si="14"/>
        <v>1.321496904</v>
      </c>
      <c r="H231" s="76">
        <f t="shared" si="15"/>
        <v>27.75</v>
      </c>
      <c r="I231" s="77"/>
      <c r="J231" s="75"/>
      <c r="K231" s="75"/>
    </row>
    <row r="232" spans="1:11" ht="16" thickBot="1" x14ac:dyDescent="0.25">
      <c r="A232" s="8">
        <v>179</v>
      </c>
      <c r="B232" s="30" t="s">
        <v>12</v>
      </c>
      <c r="C232" s="75">
        <f>C231*1.13</f>
        <v>23.328962999999998</v>
      </c>
      <c r="D232" s="75">
        <v>4.2699999999999996</v>
      </c>
      <c r="E232" s="76">
        <f t="shared" si="12"/>
        <v>0.55197925999999997</v>
      </c>
      <c r="F232" s="76">
        <f t="shared" si="13"/>
        <v>1.1260376904</v>
      </c>
      <c r="G232" s="76">
        <f t="shared" si="14"/>
        <v>1.46384899752</v>
      </c>
      <c r="H232" s="76">
        <f t="shared" si="15"/>
        <v>30.74</v>
      </c>
      <c r="I232" s="77"/>
      <c r="J232" s="75"/>
      <c r="K232" s="75"/>
    </row>
    <row r="233" spans="1:11" ht="16" thickBot="1" x14ac:dyDescent="0.25">
      <c r="A233" s="8">
        <v>180</v>
      </c>
      <c r="B233" s="30" t="s">
        <v>13</v>
      </c>
      <c r="C233" s="78">
        <f>C232*1.13</f>
        <v>26.361728189999994</v>
      </c>
      <c r="D233" s="75">
        <v>4.2699999999999996</v>
      </c>
      <c r="E233" s="76">
        <f t="shared" si="12"/>
        <v>0.61263456379999992</v>
      </c>
      <c r="F233" s="76">
        <f t="shared" si="13"/>
        <v>1.2497745101519997</v>
      </c>
      <c r="G233" s="76">
        <f t="shared" si="14"/>
        <v>1.6247068631975996</v>
      </c>
      <c r="H233" s="76">
        <f t="shared" si="15"/>
        <v>34.119999999999997</v>
      </c>
      <c r="I233" s="77"/>
      <c r="J233" s="78"/>
      <c r="K233" s="78"/>
    </row>
    <row r="234" spans="1:11" ht="17" thickBot="1" x14ac:dyDescent="0.25">
      <c r="A234" s="5" t="s">
        <v>4</v>
      </c>
      <c r="B234" s="31" t="s">
        <v>75</v>
      </c>
      <c r="C234" s="79"/>
      <c r="D234" s="79"/>
      <c r="E234" s="80">
        <f t="shared" si="12"/>
        <v>0</v>
      </c>
      <c r="F234" s="80">
        <f t="shared" si="13"/>
        <v>0</v>
      </c>
      <c r="G234" s="80">
        <f t="shared" si="14"/>
        <v>0</v>
      </c>
      <c r="H234" s="80">
        <f t="shared" si="15"/>
        <v>0</v>
      </c>
      <c r="I234" s="77"/>
      <c r="J234" s="79"/>
      <c r="K234" s="79"/>
    </row>
    <row r="235" spans="1:11" ht="16" thickBot="1" x14ac:dyDescent="0.25">
      <c r="A235" s="10">
        <v>181</v>
      </c>
      <c r="B235" s="30" t="s">
        <v>10</v>
      </c>
      <c r="C235" s="75">
        <v>18.27</v>
      </c>
      <c r="D235" s="75">
        <v>4.2699999999999996</v>
      </c>
      <c r="E235" s="76">
        <f t="shared" si="12"/>
        <v>0.45079999999999998</v>
      </c>
      <c r="F235" s="76">
        <f t="shared" si="13"/>
        <v>0.91963200000000001</v>
      </c>
      <c r="G235" s="76">
        <f t="shared" si="14"/>
        <v>1.1955216</v>
      </c>
      <c r="H235" s="76">
        <f t="shared" si="15"/>
        <v>25.11</v>
      </c>
      <c r="I235" s="77"/>
      <c r="J235" s="75"/>
      <c r="K235" s="75"/>
    </row>
    <row r="236" spans="1:11" ht="16" thickBot="1" x14ac:dyDescent="0.25">
      <c r="A236" s="8">
        <v>182</v>
      </c>
      <c r="B236" s="30" t="s">
        <v>11</v>
      </c>
      <c r="C236" s="75">
        <f>C235*1.13</f>
        <v>20.645099999999999</v>
      </c>
      <c r="D236" s="75">
        <v>4.2699999999999996</v>
      </c>
      <c r="E236" s="76">
        <f t="shared" si="12"/>
        <v>0.49830199999999997</v>
      </c>
      <c r="F236" s="76">
        <f t="shared" si="13"/>
        <v>1.0165360799999998</v>
      </c>
      <c r="G236" s="76">
        <f t="shared" si="14"/>
        <v>1.321496904</v>
      </c>
      <c r="H236" s="76">
        <f t="shared" si="15"/>
        <v>27.75</v>
      </c>
      <c r="I236" s="77"/>
      <c r="J236" s="75"/>
      <c r="K236" s="75"/>
    </row>
    <row r="237" spans="1:11" ht="16" thickBot="1" x14ac:dyDescent="0.25">
      <c r="A237" s="8">
        <v>183</v>
      </c>
      <c r="B237" s="30" t="s">
        <v>12</v>
      </c>
      <c r="C237" s="75">
        <f>C236*1.13</f>
        <v>23.328962999999998</v>
      </c>
      <c r="D237" s="75">
        <v>4.2699999999999996</v>
      </c>
      <c r="E237" s="76">
        <f t="shared" si="12"/>
        <v>0.55197925999999997</v>
      </c>
      <c r="F237" s="76">
        <f t="shared" si="13"/>
        <v>1.1260376904</v>
      </c>
      <c r="G237" s="76">
        <f t="shared" si="14"/>
        <v>1.46384899752</v>
      </c>
      <c r="H237" s="76">
        <f t="shared" si="15"/>
        <v>30.74</v>
      </c>
      <c r="I237" s="77"/>
      <c r="J237" s="75"/>
      <c r="K237" s="75"/>
    </row>
    <row r="238" spans="1:11" ht="16" thickBot="1" x14ac:dyDescent="0.25">
      <c r="A238" s="8">
        <v>184</v>
      </c>
      <c r="B238" s="30" t="s">
        <v>13</v>
      </c>
      <c r="C238" s="78">
        <f>C237*1.13</f>
        <v>26.361728189999994</v>
      </c>
      <c r="D238" s="75">
        <v>4.2699999999999996</v>
      </c>
      <c r="E238" s="76">
        <f t="shared" si="12"/>
        <v>0.61263456379999992</v>
      </c>
      <c r="F238" s="76">
        <f t="shared" si="13"/>
        <v>1.2497745101519997</v>
      </c>
      <c r="G238" s="76">
        <f t="shared" si="14"/>
        <v>1.6247068631975996</v>
      </c>
      <c r="H238" s="76">
        <f t="shared" si="15"/>
        <v>34.119999999999997</v>
      </c>
      <c r="I238" s="77"/>
      <c r="J238" s="78"/>
      <c r="K238" s="78"/>
    </row>
    <row r="239" spans="1:11" ht="17" thickBot="1" x14ac:dyDescent="0.25">
      <c r="A239" s="5">
        <v>2</v>
      </c>
      <c r="B239" s="31" t="s">
        <v>76</v>
      </c>
      <c r="C239" s="79"/>
      <c r="D239" s="79"/>
      <c r="E239" s="80">
        <f t="shared" si="12"/>
        <v>0</v>
      </c>
      <c r="F239" s="80">
        <f t="shared" si="13"/>
        <v>0</v>
      </c>
      <c r="G239" s="80">
        <f t="shared" si="14"/>
        <v>0</v>
      </c>
      <c r="H239" s="80">
        <f t="shared" si="15"/>
        <v>0</v>
      </c>
      <c r="I239" s="77"/>
      <c r="J239" s="79"/>
      <c r="K239" s="79"/>
    </row>
    <row r="240" spans="1:11" ht="16" thickBot="1" x14ac:dyDescent="0.25">
      <c r="A240" s="10">
        <v>185</v>
      </c>
      <c r="B240" s="30" t="s">
        <v>10</v>
      </c>
      <c r="C240" s="75"/>
      <c r="D240" s="75">
        <v>4.2699999999999996</v>
      </c>
      <c r="E240" s="76">
        <f t="shared" si="12"/>
        <v>8.539999999999999E-2</v>
      </c>
      <c r="F240" s="76">
        <f t="shared" si="13"/>
        <v>0.17421599999999998</v>
      </c>
      <c r="G240" s="76">
        <f t="shared" si="14"/>
        <v>0.22648080000000001</v>
      </c>
      <c r="H240" s="76">
        <f t="shared" si="15"/>
        <v>4.76</v>
      </c>
      <c r="I240" s="77"/>
      <c r="J240" s="75"/>
      <c r="K240" s="75"/>
    </row>
    <row r="241" spans="1:11" ht="16" thickBot="1" x14ac:dyDescent="0.25">
      <c r="A241" s="8">
        <v>186</v>
      </c>
      <c r="B241" s="30" t="s">
        <v>11</v>
      </c>
      <c r="C241" s="75"/>
      <c r="D241" s="75">
        <v>4.2699999999999996</v>
      </c>
      <c r="E241" s="76">
        <f t="shared" si="12"/>
        <v>8.539999999999999E-2</v>
      </c>
      <c r="F241" s="76">
        <f t="shared" si="13"/>
        <v>0.17421599999999998</v>
      </c>
      <c r="G241" s="76">
        <f t="shared" si="14"/>
        <v>0.22648080000000001</v>
      </c>
      <c r="H241" s="76">
        <f t="shared" si="15"/>
        <v>4.76</v>
      </c>
      <c r="I241" s="77"/>
      <c r="J241" s="75"/>
      <c r="K241" s="75"/>
    </row>
    <row r="242" spans="1:11" ht="16" thickBot="1" x14ac:dyDescent="0.25">
      <c r="A242" s="8">
        <v>187</v>
      </c>
      <c r="B242" s="30" t="s">
        <v>12</v>
      </c>
      <c r="C242" s="75"/>
      <c r="D242" s="75">
        <v>4.2699999999999996</v>
      </c>
      <c r="E242" s="76">
        <f t="shared" si="12"/>
        <v>8.539999999999999E-2</v>
      </c>
      <c r="F242" s="76">
        <f t="shared" si="13"/>
        <v>0.17421599999999998</v>
      </c>
      <c r="G242" s="76">
        <f t="shared" si="14"/>
        <v>0.22648080000000001</v>
      </c>
      <c r="H242" s="76">
        <f t="shared" si="15"/>
        <v>4.76</v>
      </c>
      <c r="I242" s="77"/>
      <c r="J242" s="75"/>
      <c r="K242" s="75"/>
    </row>
    <row r="243" spans="1:11" ht="16" thickBot="1" x14ac:dyDescent="0.25">
      <c r="A243" s="8">
        <v>188</v>
      </c>
      <c r="B243" s="30" t="s">
        <v>13</v>
      </c>
      <c r="C243" s="78"/>
      <c r="D243" s="75">
        <v>4.2699999999999996</v>
      </c>
      <c r="E243" s="76">
        <f t="shared" si="12"/>
        <v>8.539999999999999E-2</v>
      </c>
      <c r="F243" s="76">
        <f t="shared" si="13"/>
        <v>0.17421599999999998</v>
      </c>
      <c r="G243" s="76">
        <f t="shared" si="14"/>
        <v>0.22648080000000001</v>
      </c>
      <c r="H243" s="76">
        <f t="shared" si="15"/>
        <v>4.76</v>
      </c>
      <c r="I243" s="77"/>
      <c r="J243" s="78"/>
      <c r="K243" s="78"/>
    </row>
    <row r="244" spans="1:11" ht="17" thickBot="1" x14ac:dyDescent="0.25">
      <c r="A244" s="5" t="s">
        <v>4</v>
      </c>
      <c r="B244" s="31" t="s">
        <v>77</v>
      </c>
      <c r="C244" s="79"/>
      <c r="D244" s="79"/>
      <c r="E244" s="80">
        <f t="shared" si="12"/>
        <v>0</v>
      </c>
      <c r="F244" s="80">
        <f t="shared" si="13"/>
        <v>0</v>
      </c>
      <c r="G244" s="80">
        <f t="shared" si="14"/>
        <v>0</v>
      </c>
      <c r="H244" s="80">
        <f t="shared" si="15"/>
        <v>0</v>
      </c>
      <c r="I244" s="77"/>
      <c r="J244" s="79"/>
      <c r="K244" s="79"/>
    </row>
    <row r="245" spans="1:11" ht="16" thickBot="1" x14ac:dyDescent="0.25">
      <c r="A245" s="10">
        <v>189</v>
      </c>
      <c r="B245" s="30" t="s">
        <v>10</v>
      </c>
      <c r="C245" s="75">
        <v>21.75</v>
      </c>
      <c r="D245" s="75">
        <v>4.2699999999999996</v>
      </c>
      <c r="E245" s="76">
        <f t="shared" si="12"/>
        <v>0.52039999999999997</v>
      </c>
      <c r="F245" s="76">
        <f t="shared" si="13"/>
        <v>1.0616159999999999</v>
      </c>
      <c r="G245" s="76">
        <f t="shared" si="14"/>
        <v>1.3801008000000001</v>
      </c>
      <c r="H245" s="76">
        <f t="shared" si="15"/>
        <v>28.98</v>
      </c>
      <c r="I245" s="77"/>
      <c r="J245" s="75"/>
      <c r="K245" s="75"/>
    </row>
    <row r="246" spans="1:11" ht="16" thickBot="1" x14ac:dyDescent="0.25">
      <c r="A246" s="8">
        <v>190</v>
      </c>
      <c r="B246" s="30" t="s">
        <v>11</v>
      </c>
      <c r="C246" s="75">
        <f>C245*1.13</f>
        <v>24.577499999999997</v>
      </c>
      <c r="D246" s="75">
        <v>4.2699999999999996</v>
      </c>
      <c r="E246" s="76">
        <f t="shared" si="12"/>
        <v>0.57694999999999996</v>
      </c>
      <c r="F246" s="76">
        <f t="shared" si="13"/>
        <v>1.1769779999999999</v>
      </c>
      <c r="G246" s="76">
        <f t="shared" si="14"/>
        <v>1.5300713999999997</v>
      </c>
      <c r="H246" s="76">
        <f t="shared" si="15"/>
        <v>32.130000000000003</v>
      </c>
      <c r="I246" s="77"/>
      <c r="J246" s="75"/>
      <c r="K246" s="75"/>
    </row>
    <row r="247" spans="1:11" ht="16" thickBot="1" x14ac:dyDescent="0.25">
      <c r="A247" s="8">
        <v>191</v>
      </c>
      <c r="B247" s="30" t="s">
        <v>12</v>
      </c>
      <c r="C247" s="75">
        <f>C246*1.13</f>
        <v>27.772574999999993</v>
      </c>
      <c r="D247" s="75">
        <v>4.2699999999999996</v>
      </c>
      <c r="E247" s="76">
        <f t="shared" si="12"/>
        <v>0.64085149999999991</v>
      </c>
      <c r="F247" s="76">
        <f t="shared" si="13"/>
        <v>1.3073370599999996</v>
      </c>
      <c r="G247" s="76">
        <f t="shared" si="14"/>
        <v>1.6995381779999996</v>
      </c>
      <c r="H247" s="76">
        <f t="shared" si="15"/>
        <v>35.69</v>
      </c>
      <c r="I247" s="77"/>
      <c r="J247" s="75"/>
      <c r="K247" s="75"/>
    </row>
    <row r="248" spans="1:11" ht="16" thickBot="1" x14ac:dyDescent="0.25">
      <c r="A248" s="8">
        <v>192</v>
      </c>
      <c r="B248" s="30" t="s">
        <v>13</v>
      </c>
      <c r="C248" s="78">
        <f>C247*1.13</f>
        <v>31.383009749999989</v>
      </c>
      <c r="D248" s="75">
        <v>4.2699999999999996</v>
      </c>
      <c r="E248" s="76">
        <f t="shared" si="12"/>
        <v>0.71306019499999973</v>
      </c>
      <c r="F248" s="76">
        <f t="shared" si="13"/>
        <v>1.4546427977999994</v>
      </c>
      <c r="G248" s="76">
        <f t="shared" si="14"/>
        <v>1.8910356371399992</v>
      </c>
      <c r="H248" s="76">
        <f t="shared" si="15"/>
        <v>39.71</v>
      </c>
      <c r="I248" s="77"/>
      <c r="J248" s="78"/>
      <c r="K248" s="78"/>
    </row>
    <row r="249" spans="1:11" ht="17" thickBot="1" x14ac:dyDescent="0.25">
      <c r="A249" s="5" t="s">
        <v>4</v>
      </c>
      <c r="B249" s="31" t="s">
        <v>79</v>
      </c>
      <c r="C249" s="79"/>
      <c r="D249" s="79"/>
      <c r="E249" s="80">
        <f t="shared" si="12"/>
        <v>0</v>
      </c>
      <c r="F249" s="80">
        <f t="shared" si="13"/>
        <v>0</v>
      </c>
      <c r="G249" s="80">
        <f t="shared" si="14"/>
        <v>0</v>
      </c>
      <c r="H249" s="80">
        <f t="shared" si="15"/>
        <v>0</v>
      </c>
      <c r="I249" s="77"/>
      <c r="J249" s="79"/>
      <c r="K249" s="79"/>
    </row>
    <row r="250" spans="1:11" ht="16" thickBot="1" x14ac:dyDescent="0.25">
      <c r="A250" s="10">
        <v>193</v>
      </c>
      <c r="B250" s="30" t="s">
        <v>10</v>
      </c>
      <c r="C250" s="75"/>
      <c r="D250" s="75">
        <v>4.2699999999999996</v>
      </c>
      <c r="E250" s="76">
        <f t="shared" si="12"/>
        <v>8.539999999999999E-2</v>
      </c>
      <c r="F250" s="76">
        <f t="shared" si="13"/>
        <v>0.17421599999999998</v>
      </c>
      <c r="G250" s="76">
        <f t="shared" si="14"/>
        <v>0.22648080000000001</v>
      </c>
      <c r="H250" s="76">
        <f t="shared" si="15"/>
        <v>4.76</v>
      </c>
      <c r="I250" s="77"/>
      <c r="J250" s="75"/>
      <c r="K250" s="75"/>
    </row>
    <row r="251" spans="1:11" ht="16" thickBot="1" x14ac:dyDescent="0.25">
      <c r="A251" s="8">
        <v>194</v>
      </c>
      <c r="B251" s="30" t="s">
        <v>11</v>
      </c>
      <c r="C251" s="75"/>
      <c r="D251" s="75">
        <v>4.2699999999999996</v>
      </c>
      <c r="E251" s="76">
        <f t="shared" si="12"/>
        <v>8.539999999999999E-2</v>
      </c>
      <c r="F251" s="76">
        <f t="shared" si="13"/>
        <v>0.17421599999999998</v>
      </c>
      <c r="G251" s="76">
        <f t="shared" si="14"/>
        <v>0.22648080000000001</v>
      </c>
      <c r="H251" s="76">
        <f t="shared" si="15"/>
        <v>4.76</v>
      </c>
      <c r="I251" s="77"/>
      <c r="J251" s="75"/>
      <c r="K251" s="75"/>
    </row>
    <row r="252" spans="1:11" ht="16" thickBot="1" x14ac:dyDescent="0.25">
      <c r="A252" s="8">
        <v>195</v>
      </c>
      <c r="B252" s="30" t="s">
        <v>12</v>
      </c>
      <c r="C252" s="75"/>
      <c r="D252" s="75">
        <v>4.2699999999999996</v>
      </c>
      <c r="E252" s="76">
        <f t="shared" si="12"/>
        <v>8.539999999999999E-2</v>
      </c>
      <c r="F252" s="76">
        <f t="shared" si="13"/>
        <v>0.17421599999999998</v>
      </c>
      <c r="G252" s="76">
        <f t="shared" si="14"/>
        <v>0.22648080000000001</v>
      </c>
      <c r="H252" s="76">
        <f t="shared" si="15"/>
        <v>4.76</v>
      </c>
      <c r="I252" s="77"/>
      <c r="J252" s="75"/>
      <c r="K252" s="75"/>
    </row>
    <row r="253" spans="1:11" ht="16" thickBot="1" x14ac:dyDescent="0.25">
      <c r="A253" s="8">
        <v>196</v>
      </c>
      <c r="B253" s="30" t="s">
        <v>13</v>
      </c>
      <c r="C253" s="78"/>
      <c r="D253" s="75">
        <v>4.2699999999999996</v>
      </c>
      <c r="E253" s="76">
        <f t="shared" si="12"/>
        <v>8.539999999999999E-2</v>
      </c>
      <c r="F253" s="76">
        <f t="shared" si="13"/>
        <v>0.17421599999999998</v>
      </c>
      <c r="G253" s="76">
        <f t="shared" si="14"/>
        <v>0.22648080000000001</v>
      </c>
      <c r="H253" s="76">
        <f t="shared" si="15"/>
        <v>4.76</v>
      </c>
      <c r="I253" s="77"/>
      <c r="J253" s="78"/>
      <c r="K253" s="78"/>
    </row>
    <row r="254" spans="1:11" ht="17" thickBot="1" x14ac:dyDescent="0.25">
      <c r="A254" s="5" t="s">
        <v>4</v>
      </c>
      <c r="B254" s="31" t="s">
        <v>80</v>
      </c>
      <c r="C254" s="79"/>
      <c r="D254" s="79"/>
      <c r="E254" s="80">
        <f t="shared" si="12"/>
        <v>0</v>
      </c>
      <c r="F254" s="80">
        <f t="shared" si="13"/>
        <v>0</v>
      </c>
      <c r="G254" s="80">
        <f t="shared" si="14"/>
        <v>0</v>
      </c>
      <c r="H254" s="80">
        <f t="shared" si="15"/>
        <v>0</v>
      </c>
      <c r="I254" s="77"/>
      <c r="J254" s="79"/>
      <c r="K254" s="79"/>
    </row>
    <row r="255" spans="1:11" ht="16" thickBot="1" x14ac:dyDescent="0.25">
      <c r="A255" s="10">
        <v>197</v>
      </c>
      <c r="B255" s="30" t="s">
        <v>10</v>
      </c>
      <c r="C255" s="75"/>
      <c r="D255" s="75">
        <v>4.2699999999999996</v>
      </c>
      <c r="E255" s="76">
        <f t="shared" si="12"/>
        <v>8.539999999999999E-2</v>
      </c>
      <c r="F255" s="76">
        <f t="shared" si="13"/>
        <v>0.17421599999999998</v>
      </c>
      <c r="G255" s="76">
        <f t="shared" si="14"/>
        <v>0.22648080000000001</v>
      </c>
      <c r="H255" s="76">
        <f t="shared" si="15"/>
        <v>4.76</v>
      </c>
      <c r="I255" s="77"/>
      <c r="J255" s="75"/>
      <c r="K255" s="75"/>
    </row>
    <row r="256" spans="1:11" ht="16" thickBot="1" x14ac:dyDescent="0.25">
      <c r="A256" s="8">
        <v>198</v>
      </c>
      <c r="B256" s="30" t="s">
        <v>11</v>
      </c>
      <c r="C256" s="75"/>
      <c r="D256" s="75">
        <v>4.2699999999999996</v>
      </c>
      <c r="E256" s="76">
        <f t="shared" si="12"/>
        <v>8.539999999999999E-2</v>
      </c>
      <c r="F256" s="76">
        <f t="shared" si="13"/>
        <v>0.17421599999999998</v>
      </c>
      <c r="G256" s="76">
        <f t="shared" si="14"/>
        <v>0.22648080000000001</v>
      </c>
      <c r="H256" s="76">
        <f t="shared" si="15"/>
        <v>4.76</v>
      </c>
      <c r="I256" s="77"/>
      <c r="J256" s="75"/>
      <c r="K256" s="75"/>
    </row>
    <row r="257" spans="1:11" ht="16" thickBot="1" x14ac:dyDescent="0.25">
      <c r="A257" s="8">
        <v>199</v>
      </c>
      <c r="B257" s="30" t="s">
        <v>12</v>
      </c>
      <c r="C257" s="75"/>
      <c r="D257" s="75">
        <v>4.2699999999999996</v>
      </c>
      <c r="E257" s="76">
        <f t="shared" si="12"/>
        <v>8.539999999999999E-2</v>
      </c>
      <c r="F257" s="76">
        <f t="shared" si="13"/>
        <v>0.17421599999999998</v>
      </c>
      <c r="G257" s="76">
        <f t="shared" si="14"/>
        <v>0.22648080000000001</v>
      </c>
      <c r="H257" s="76">
        <f t="shared" si="15"/>
        <v>4.76</v>
      </c>
      <c r="I257" s="77"/>
      <c r="J257" s="75"/>
      <c r="K257" s="75"/>
    </row>
    <row r="258" spans="1:11" ht="16" thickBot="1" x14ac:dyDescent="0.25">
      <c r="A258" s="8">
        <v>200</v>
      </c>
      <c r="B258" s="30" t="s">
        <v>13</v>
      </c>
      <c r="C258" s="78"/>
      <c r="D258" s="75">
        <v>4.2699999999999996</v>
      </c>
      <c r="E258" s="76">
        <f t="shared" si="12"/>
        <v>8.539999999999999E-2</v>
      </c>
      <c r="F258" s="76">
        <f t="shared" si="13"/>
        <v>0.17421599999999998</v>
      </c>
      <c r="G258" s="76">
        <f t="shared" si="14"/>
        <v>0.22648080000000001</v>
      </c>
      <c r="H258" s="76">
        <f t="shared" si="15"/>
        <v>4.76</v>
      </c>
      <c r="I258" s="77"/>
      <c r="J258" s="78"/>
      <c r="K258" s="78"/>
    </row>
    <row r="259" spans="1:11" ht="17" thickBot="1" x14ac:dyDescent="0.25">
      <c r="A259" s="5" t="s">
        <v>4</v>
      </c>
      <c r="B259" s="31" t="s">
        <v>82</v>
      </c>
      <c r="C259" s="79"/>
      <c r="D259" s="79"/>
      <c r="E259" s="80">
        <f t="shared" si="12"/>
        <v>0</v>
      </c>
      <c r="F259" s="80">
        <f t="shared" si="13"/>
        <v>0</v>
      </c>
      <c r="G259" s="80">
        <f t="shared" si="14"/>
        <v>0</v>
      </c>
      <c r="H259" s="80">
        <f t="shared" si="15"/>
        <v>0</v>
      </c>
      <c r="I259" s="77"/>
      <c r="J259" s="79"/>
      <c r="K259" s="79"/>
    </row>
    <row r="260" spans="1:11" ht="16" thickBot="1" x14ac:dyDescent="0.25">
      <c r="A260" s="10">
        <v>201</v>
      </c>
      <c r="B260" s="30" t="s">
        <v>10</v>
      </c>
      <c r="C260" s="75">
        <v>16.04</v>
      </c>
      <c r="D260" s="75">
        <v>4.2699999999999996</v>
      </c>
      <c r="E260" s="76">
        <f t="shared" si="12"/>
        <v>0.40620000000000001</v>
      </c>
      <c r="F260" s="76">
        <f t="shared" si="13"/>
        <v>0.82864799999999994</v>
      </c>
      <c r="G260" s="76">
        <f t="shared" si="14"/>
        <v>1.0772424</v>
      </c>
      <c r="H260" s="76">
        <f t="shared" si="15"/>
        <v>22.62</v>
      </c>
      <c r="I260" s="77"/>
      <c r="J260" s="75"/>
      <c r="K260" s="75"/>
    </row>
    <row r="261" spans="1:11" ht="16" thickBot="1" x14ac:dyDescent="0.25">
      <c r="A261" s="8">
        <v>202</v>
      </c>
      <c r="B261" s="30" t="s">
        <v>11</v>
      </c>
      <c r="C261" s="75">
        <f>C260*1.13</f>
        <v>18.125199999999996</v>
      </c>
      <c r="D261" s="75">
        <v>4.2699999999999996</v>
      </c>
      <c r="E261" s="76">
        <f t="shared" si="12"/>
        <v>0.44790399999999991</v>
      </c>
      <c r="F261" s="76">
        <f t="shared" si="13"/>
        <v>0.9137241599999999</v>
      </c>
      <c r="G261" s="76">
        <f t="shared" si="14"/>
        <v>1.1878414079999999</v>
      </c>
      <c r="H261" s="76">
        <f t="shared" si="15"/>
        <v>24.94</v>
      </c>
      <c r="I261" s="77"/>
      <c r="J261" s="75"/>
      <c r="K261" s="75"/>
    </row>
    <row r="262" spans="1:11" ht="16" thickBot="1" x14ac:dyDescent="0.25">
      <c r="A262" s="8">
        <v>203</v>
      </c>
      <c r="B262" s="30" t="s">
        <v>12</v>
      </c>
      <c r="C262" s="75">
        <f>C261*1.13</f>
        <v>20.481475999999994</v>
      </c>
      <c r="D262" s="75">
        <v>4.2699999999999996</v>
      </c>
      <c r="E262" s="76">
        <f t="shared" si="12"/>
        <v>0.49502951999999989</v>
      </c>
      <c r="F262" s="76">
        <f t="shared" si="13"/>
        <v>1.0098602207999998</v>
      </c>
      <c r="G262" s="76">
        <f t="shared" si="14"/>
        <v>1.3128182870399998</v>
      </c>
      <c r="H262" s="76">
        <f t="shared" si="15"/>
        <v>27.57</v>
      </c>
      <c r="I262" s="77"/>
      <c r="J262" s="75"/>
      <c r="K262" s="75"/>
    </row>
    <row r="263" spans="1:11" ht="16" thickBot="1" x14ac:dyDescent="0.25">
      <c r="A263" s="8">
        <v>204</v>
      </c>
      <c r="B263" s="30" t="s">
        <v>13</v>
      </c>
      <c r="C263" s="78">
        <f>C262*1.13</f>
        <v>23.144067879999991</v>
      </c>
      <c r="D263" s="75">
        <v>4.2699999999999996</v>
      </c>
      <c r="E263" s="76">
        <f t="shared" si="12"/>
        <v>0.54828135759999985</v>
      </c>
      <c r="F263" s="76">
        <f t="shared" si="13"/>
        <v>1.1184939695039997</v>
      </c>
      <c r="G263" s="76">
        <f t="shared" si="14"/>
        <v>1.4540421603551996</v>
      </c>
      <c r="H263" s="76">
        <f t="shared" si="15"/>
        <v>30.53</v>
      </c>
      <c r="I263" s="77"/>
      <c r="J263" s="78"/>
      <c r="K263" s="78"/>
    </row>
    <row r="264" spans="1:11" ht="17" thickBot="1" x14ac:dyDescent="0.25">
      <c r="A264" s="5"/>
      <c r="B264" s="31" t="s">
        <v>83</v>
      </c>
      <c r="C264" s="79"/>
      <c r="D264" s="79"/>
      <c r="E264" s="80">
        <f t="shared" si="12"/>
        <v>0</v>
      </c>
      <c r="F264" s="80">
        <f t="shared" si="13"/>
        <v>0</v>
      </c>
      <c r="G264" s="80">
        <f t="shared" si="14"/>
        <v>0</v>
      </c>
      <c r="H264" s="80">
        <f t="shared" si="15"/>
        <v>0</v>
      </c>
      <c r="I264" s="77"/>
      <c r="J264" s="79"/>
      <c r="K264" s="79"/>
    </row>
    <row r="265" spans="1:11" ht="16" thickBot="1" x14ac:dyDescent="0.25">
      <c r="A265" s="10">
        <v>205</v>
      </c>
      <c r="B265" s="30" t="s">
        <v>10</v>
      </c>
      <c r="C265" s="75"/>
      <c r="D265" s="75">
        <v>4.2699999999999996</v>
      </c>
      <c r="E265" s="76">
        <f t="shared" si="12"/>
        <v>8.539999999999999E-2</v>
      </c>
      <c r="F265" s="76">
        <f t="shared" si="13"/>
        <v>0.17421599999999998</v>
      </c>
      <c r="G265" s="76">
        <f t="shared" si="14"/>
        <v>0.22648080000000001</v>
      </c>
      <c r="H265" s="76">
        <f t="shared" si="15"/>
        <v>4.76</v>
      </c>
      <c r="I265" s="77"/>
      <c r="J265" s="75"/>
      <c r="K265" s="75"/>
    </row>
    <row r="266" spans="1:11" ht="16" thickBot="1" x14ac:dyDescent="0.25">
      <c r="A266" s="8">
        <v>206</v>
      </c>
      <c r="B266" s="30" t="s">
        <v>11</v>
      </c>
      <c r="C266" s="75"/>
      <c r="D266" s="75">
        <v>4.2699999999999996</v>
      </c>
      <c r="E266" s="76">
        <f t="shared" si="12"/>
        <v>8.539999999999999E-2</v>
      </c>
      <c r="F266" s="76">
        <f t="shared" si="13"/>
        <v>0.17421599999999998</v>
      </c>
      <c r="G266" s="76">
        <f t="shared" si="14"/>
        <v>0.22648080000000001</v>
      </c>
      <c r="H266" s="76">
        <f t="shared" si="15"/>
        <v>4.76</v>
      </c>
      <c r="I266" s="77"/>
      <c r="J266" s="75"/>
      <c r="K266" s="75"/>
    </row>
    <row r="267" spans="1:11" ht="16" thickBot="1" x14ac:dyDescent="0.25">
      <c r="A267" s="8">
        <v>207</v>
      </c>
      <c r="B267" s="30" t="s">
        <v>12</v>
      </c>
      <c r="C267" s="75"/>
      <c r="D267" s="75">
        <v>4.2699999999999996</v>
      </c>
      <c r="E267" s="76">
        <f t="shared" ref="E267:E330" si="16">SUM(C267:D267)*$E$8</f>
        <v>8.539999999999999E-2</v>
      </c>
      <c r="F267" s="76">
        <f t="shared" ref="F267:F330" si="17">SUM(C267:E267)*$F$8</f>
        <v>0.17421599999999998</v>
      </c>
      <c r="G267" s="76">
        <f t="shared" ref="G267:G330" si="18">SUM(C267:F267)*$G$8</f>
        <v>0.22648080000000001</v>
      </c>
      <c r="H267" s="76">
        <f t="shared" ref="H267:H330" si="19">ROUND(SUM(C267:G267),2)</f>
        <v>4.76</v>
      </c>
      <c r="I267" s="77"/>
      <c r="J267" s="75"/>
      <c r="K267" s="75"/>
    </row>
    <row r="268" spans="1:11" ht="16" thickBot="1" x14ac:dyDescent="0.25">
      <c r="A268" s="8">
        <v>208</v>
      </c>
      <c r="B268" s="30" t="s">
        <v>13</v>
      </c>
      <c r="C268" s="78"/>
      <c r="D268" s="75">
        <v>4.2699999999999996</v>
      </c>
      <c r="E268" s="76">
        <f t="shared" si="16"/>
        <v>8.539999999999999E-2</v>
      </c>
      <c r="F268" s="76">
        <f t="shared" si="17"/>
        <v>0.17421599999999998</v>
      </c>
      <c r="G268" s="76">
        <f t="shared" si="18"/>
        <v>0.22648080000000001</v>
      </c>
      <c r="H268" s="76">
        <f t="shared" si="19"/>
        <v>4.76</v>
      </c>
      <c r="I268" s="77"/>
      <c r="J268" s="78"/>
      <c r="K268" s="78"/>
    </row>
    <row r="269" spans="1:11" ht="17" thickBot="1" x14ac:dyDescent="0.25">
      <c r="A269" s="5" t="s">
        <v>4</v>
      </c>
      <c r="B269" s="31" t="s">
        <v>84</v>
      </c>
      <c r="C269" s="79"/>
      <c r="D269" s="79"/>
      <c r="E269" s="80">
        <f t="shared" si="16"/>
        <v>0</v>
      </c>
      <c r="F269" s="80">
        <f t="shared" si="17"/>
        <v>0</v>
      </c>
      <c r="G269" s="80">
        <f t="shared" si="18"/>
        <v>0</v>
      </c>
      <c r="H269" s="80">
        <f t="shared" si="19"/>
        <v>0</v>
      </c>
      <c r="I269" s="77"/>
      <c r="J269" s="79"/>
      <c r="K269" s="79"/>
    </row>
    <row r="270" spans="1:11" ht="16" thickBot="1" x14ac:dyDescent="0.25">
      <c r="A270" s="10">
        <v>209</v>
      </c>
      <c r="B270" s="30" t="s">
        <v>10</v>
      </c>
      <c r="C270" s="75"/>
      <c r="D270" s="75">
        <v>4.2699999999999996</v>
      </c>
      <c r="E270" s="76">
        <f t="shared" si="16"/>
        <v>8.539999999999999E-2</v>
      </c>
      <c r="F270" s="76">
        <f t="shared" si="17"/>
        <v>0.17421599999999998</v>
      </c>
      <c r="G270" s="76">
        <f t="shared" si="18"/>
        <v>0.22648080000000001</v>
      </c>
      <c r="H270" s="76">
        <f t="shared" si="19"/>
        <v>4.76</v>
      </c>
      <c r="I270" s="77"/>
      <c r="J270" s="75"/>
      <c r="K270" s="75"/>
    </row>
    <row r="271" spans="1:11" ht="16" thickBot="1" x14ac:dyDescent="0.25">
      <c r="A271" s="8">
        <v>210</v>
      </c>
      <c r="B271" s="30" t="s">
        <v>11</v>
      </c>
      <c r="C271" s="75"/>
      <c r="D271" s="75">
        <v>4.2699999999999996</v>
      </c>
      <c r="E271" s="76">
        <f t="shared" si="16"/>
        <v>8.539999999999999E-2</v>
      </c>
      <c r="F271" s="76">
        <f t="shared" si="17"/>
        <v>0.17421599999999998</v>
      </c>
      <c r="G271" s="76">
        <f t="shared" si="18"/>
        <v>0.22648080000000001</v>
      </c>
      <c r="H271" s="76">
        <f t="shared" si="19"/>
        <v>4.76</v>
      </c>
      <c r="I271" s="77"/>
      <c r="J271" s="75"/>
      <c r="K271" s="75"/>
    </row>
    <row r="272" spans="1:11" ht="16" thickBot="1" x14ac:dyDescent="0.25">
      <c r="A272" s="8">
        <v>211</v>
      </c>
      <c r="B272" s="30" t="s">
        <v>12</v>
      </c>
      <c r="C272" s="75"/>
      <c r="D272" s="75">
        <v>4.2699999999999996</v>
      </c>
      <c r="E272" s="76">
        <f t="shared" si="16"/>
        <v>8.539999999999999E-2</v>
      </c>
      <c r="F272" s="76">
        <f t="shared" si="17"/>
        <v>0.17421599999999998</v>
      </c>
      <c r="G272" s="76">
        <f t="shared" si="18"/>
        <v>0.22648080000000001</v>
      </c>
      <c r="H272" s="76">
        <f t="shared" si="19"/>
        <v>4.76</v>
      </c>
      <c r="I272" s="77"/>
      <c r="J272" s="75"/>
      <c r="K272" s="75"/>
    </row>
    <row r="273" spans="1:11" ht="16" thickBot="1" x14ac:dyDescent="0.25">
      <c r="A273" s="8">
        <v>212</v>
      </c>
      <c r="B273" s="30" t="s">
        <v>13</v>
      </c>
      <c r="C273" s="78"/>
      <c r="D273" s="75">
        <v>4.2699999999999996</v>
      </c>
      <c r="E273" s="76">
        <f t="shared" si="16"/>
        <v>8.539999999999999E-2</v>
      </c>
      <c r="F273" s="76">
        <f t="shared" si="17"/>
        <v>0.17421599999999998</v>
      </c>
      <c r="G273" s="76">
        <f t="shared" si="18"/>
        <v>0.22648080000000001</v>
      </c>
      <c r="H273" s="76">
        <f t="shared" si="19"/>
        <v>4.76</v>
      </c>
      <c r="I273" s="77"/>
      <c r="J273" s="78"/>
      <c r="K273" s="78"/>
    </row>
    <row r="274" spans="1:11" ht="23.25" customHeight="1" thickBot="1" x14ac:dyDescent="0.25">
      <c r="A274" s="5" t="s">
        <v>4</v>
      </c>
      <c r="B274" s="31" t="s">
        <v>86</v>
      </c>
      <c r="C274" s="79"/>
      <c r="D274" s="79"/>
      <c r="E274" s="80">
        <f t="shared" si="16"/>
        <v>0</v>
      </c>
      <c r="F274" s="80">
        <f t="shared" si="17"/>
        <v>0</v>
      </c>
      <c r="G274" s="80">
        <f t="shared" si="18"/>
        <v>0</v>
      </c>
      <c r="H274" s="80">
        <f t="shared" si="19"/>
        <v>0</v>
      </c>
      <c r="I274" s="77"/>
      <c r="J274" s="79"/>
      <c r="K274" s="79"/>
    </row>
    <row r="275" spans="1:11" ht="16" thickBot="1" x14ac:dyDescent="0.25">
      <c r="A275" s="10">
        <v>213</v>
      </c>
      <c r="B275" s="30" t="s">
        <v>10</v>
      </c>
      <c r="C275" s="75">
        <v>11.83</v>
      </c>
      <c r="D275" s="75">
        <v>4.2699999999999996</v>
      </c>
      <c r="E275" s="76">
        <f t="shared" si="16"/>
        <v>0.32200000000000001</v>
      </c>
      <c r="F275" s="76">
        <f t="shared" si="17"/>
        <v>0.65688000000000002</v>
      </c>
      <c r="G275" s="76">
        <f t="shared" si="18"/>
        <v>0.85394400000000015</v>
      </c>
      <c r="H275" s="76">
        <f t="shared" si="19"/>
        <v>17.93</v>
      </c>
      <c r="I275" s="77"/>
      <c r="J275" s="75"/>
      <c r="K275" s="75"/>
    </row>
    <row r="276" spans="1:11" ht="16" thickBot="1" x14ac:dyDescent="0.25">
      <c r="A276" s="8">
        <v>214</v>
      </c>
      <c r="B276" s="30" t="s">
        <v>11</v>
      </c>
      <c r="C276" s="75">
        <f>C275*1.13</f>
        <v>13.367899999999999</v>
      </c>
      <c r="D276" s="75">
        <v>4.2699999999999996</v>
      </c>
      <c r="E276" s="76">
        <f t="shared" si="16"/>
        <v>0.35275799999999996</v>
      </c>
      <c r="F276" s="76">
        <f t="shared" si="17"/>
        <v>0.71962632000000004</v>
      </c>
      <c r="G276" s="76">
        <f t="shared" si="18"/>
        <v>0.93551421600000007</v>
      </c>
      <c r="H276" s="76">
        <f t="shared" si="19"/>
        <v>19.649999999999999</v>
      </c>
      <c r="I276" s="77"/>
      <c r="J276" s="75"/>
      <c r="K276" s="75"/>
    </row>
    <row r="277" spans="1:11" ht="16" thickBot="1" x14ac:dyDescent="0.25">
      <c r="A277" s="8">
        <v>215</v>
      </c>
      <c r="B277" s="30" t="s">
        <v>12</v>
      </c>
      <c r="C277" s="75">
        <f>C276*1.13</f>
        <v>15.105726999999996</v>
      </c>
      <c r="D277" s="75">
        <v>4.2699999999999996</v>
      </c>
      <c r="E277" s="76">
        <f t="shared" si="16"/>
        <v>0.38751453999999996</v>
      </c>
      <c r="F277" s="76">
        <f t="shared" si="17"/>
        <v>0.79052966159999993</v>
      </c>
      <c r="G277" s="76">
        <f t="shared" si="18"/>
        <v>1.0276885600800001</v>
      </c>
      <c r="H277" s="76">
        <f t="shared" si="19"/>
        <v>21.58</v>
      </c>
      <c r="I277" s="77"/>
      <c r="J277" s="75"/>
      <c r="K277" s="75"/>
    </row>
    <row r="278" spans="1:11" ht="16" thickBot="1" x14ac:dyDescent="0.25">
      <c r="A278" s="8">
        <v>216</v>
      </c>
      <c r="B278" s="30" t="s">
        <v>13</v>
      </c>
      <c r="C278" s="78">
        <f>C277*1.13</f>
        <v>17.069471509999993</v>
      </c>
      <c r="D278" s="75">
        <v>4.2699999999999996</v>
      </c>
      <c r="E278" s="76">
        <f t="shared" si="16"/>
        <v>0.42678943019999988</v>
      </c>
      <c r="F278" s="76">
        <f t="shared" si="17"/>
        <v>0.87065043760799965</v>
      </c>
      <c r="G278" s="76">
        <f t="shared" si="18"/>
        <v>1.1318455688903997</v>
      </c>
      <c r="H278" s="76">
        <f t="shared" si="19"/>
        <v>23.77</v>
      </c>
      <c r="I278" s="77"/>
      <c r="J278" s="78"/>
      <c r="K278" s="78"/>
    </row>
    <row r="279" spans="1:11" ht="17" thickBot="1" x14ac:dyDescent="0.25">
      <c r="A279" s="5" t="s">
        <v>4</v>
      </c>
      <c r="B279" s="31" t="s">
        <v>87</v>
      </c>
      <c r="C279" s="79"/>
      <c r="D279" s="79"/>
      <c r="E279" s="80">
        <f t="shared" si="16"/>
        <v>0</v>
      </c>
      <c r="F279" s="80">
        <f t="shared" si="17"/>
        <v>0</v>
      </c>
      <c r="G279" s="80">
        <f t="shared" si="18"/>
        <v>0</v>
      </c>
      <c r="H279" s="80">
        <f t="shared" si="19"/>
        <v>0</v>
      </c>
      <c r="I279" s="77"/>
      <c r="J279" s="79"/>
      <c r="K279" s="79"/>
    </row>
    <row r="280" spans="1:11" ht="16" thickBot="1" x14ac:dyDescent="0.25">
      <c r="A280" s="10">
        <v>217</v>
      </c>
      <c r="B280" s="30" t="s">
        <v>10</v>
      </c>
      <c r="C280" s="75">
        <v>13.83</v>
      </c>
      <c r="D280" s="75">
        <v>4.2699999999999996</v>
      </c>
      <c r="E280" s="76">
        <f t="shared" si="16"/>
        <v>0.36200000000000004</v>
      </c>
      <c r="F280" s="76">
        <f t="shared" si="17"/>
        <v>0.73848000000000003</v>
      </c>
      <c r="G280" s="76">
        <f t="shared" si="18"/>
        <v>0.96002399999999999</v>
      </c>
      <c r="H280" s="76">
        <f t="shared" si="19"/>
        <v>20.16</v>
      </c>
      <c r="I280" s="77"/>
      <c r="J280" s="75"/>
      <c r="K280" s="75"/>
    </row>
    <row r="281" spans="1:11" ht="16" thickBot="1" x14ac:dyDescent="0.25">
      <c r="A281" s="8">
        <v>218</v>
      </c>
      <c r="B281" s="30" t="s">
        <v>11</v>
      </c>
      <c r="C281" s="75">
        <f>C280*1.13</f>
        <v>15.627899999999999</v>
      </c>
      <c r="D281" s="75">
        <v>4.2699999999999996</v>
      </c>
      <c r="E281" s="76">
        <f t="shared" si="16"/>
        <v>0.39795800000000003</v>
      </c>
      <c r="F281" s="76">
        <f t="shared" si="17"/>
        <v>0.81183432</v>
      </c>
      <c r="G281" s="76">
        <f t="shared" si="18"/>
        <v>1.055384616</v>
      </c>
      <c r="H281" s="76">
        <f t="shared" si="19"/>
        <v>22.16</v>
      </c>
      <c r="I281" s="77"/>
      <c r="J281" s="75"/>
      <c r="K281" s="75"/>
    </row>
    <row r="282" spans="1:11" ht="16" thickBot="1" x14ac:dyDescent="0.25">
      <c r="A282" s="8">
        <v>219</v>
      </c>
      <c r="B282" s="30" t="s">
        <v>12</v>
      </c>
      <c r="C282" s="75">
        <f>C281*1.13</f>
        <v>17.659526999999997</v>
      </c>
      <c r="D282" s="75">
        <v>4.2699999999999996</v>
      </c>
      <c r="E282" s="76">
        <f t="shared" si="16"/>
        <v>0.43859053999999992</v>
      </c>
      <c r="F282" s="76">
        <f t="shared" si="17"/>
        <v>0.89472470159999984</v>
      </c>
      <c r="G282" s="76">
        <f t="shared" si="18"/>
        <v>1.1631421120799998</v>
      </c>
      <c r="H282" s="76">
        <f t="shared" si="19"/>
        <v>24.43</v>
      </c>
      <c r="I282" s="77"/>
      <c r="J282" s="75"/>
      <c r="K282" s="75"/>
    </row>
    <row r="283" spans="1:11" ht="16" thickBot="1" x14ac:dyDescent="0.25">
      <c r="A283" s="8">
        <v>220</v>
      </c>
      <c r="B283" s="30" t="s">
        <v>13</v>
      </c>
      <c r="C283" s="78">
        <f>C282*1.13</f>
        <v>19.955265509999993</v>
      </c>
      <c r="D283" s="75">
        <v>4.2699999999999996</v>
      </c>
      <c r="E283" s="76">
        <f t="shared" si="16"/>
        <v>0.48450531019999987</v>
      </c>
      <c r="F283" s="76">
        <f t="shared" si="17"/>
        <v>0.98839083280799966</v>
      </c>
      <c r="G283" s="76">
        <f t="shared" si="18"/>
        <v>1.2849080826503998</v>
      </c>
      <c r="H283" s="76">
        <f t="shared" si="19"/>
        <v>26.98</v>
      </c>
      <c r="I283" s="77"/>
      <c r="J283" s="78"/>
      <c r="K283" s="78"/>
    </row>
    <row r="284" spans="1:11" ht="17" thickBot="1" x14ac:dyDescent="0.25">
      <c r="A284" s="5" t="s">
        <v>4</v>
      </c>
      <c r="B284" s="31" t="s">
        <v>89</v>
      </c>
      <c r="C284" s="79"/>
      <c r="D284" s="79"/>
      <c r="E284" s="80">
        <f t="shared" si="16"/>
        <v>0</v>
      </c>
      <c r="F284" s="80">
        <f t="shared" si="17"/>
        <v>0</v>
      </c>
      <c r="G284" s="80">
        <f t="shared" si="18"/>
        <v>0</v>
      </c>
      <c r="H284" s="80">
        <f t="shared" si="19"/>
        <v>0</v>
      </c>
      <c r="I284" s="77"/>
      <c r="J284" s="79"/>
      <c r="K284" s="79"/>
    </row>
    <row r="285" spans="1:11" ht="16" thickBot="1" x14ac:dyDescent="0.25">
      <c r="A285" s="10">
        <v>221</v>
      </c>
      <c r="B285" s="30" t="s">
        <v>10</v>
      </c>
      <c r="C285" s="75">
        <v>13.07</v>
      </c>
      <c r="D285" s="75">
        <v>4.2699999999999996</v>
      </c>
      <c r="E285" s="76">
        <f t="shared" si="16"/>
        <v>0.3468</v>
      </c>
      <c r="F285" s="76">
        <f t="shared" si="17"/>
        <v>0.70747199999999999</v>
      </c>
      <c r="G285" s="76">
        <f t="shared" si="18"/>
        <v>0.91971359999999991</v>
      </c>
      <c r="H285" s="76">
        <f t="shared" si="19"/>
        <v>19.309999999999999</v>
      </c>
      <c r="I285" s="77"/>
      <c r="J285" s="75"/>
      <c r="K285" s="75"/>
    </row>
    <row r="286" spans="1:11" ht="16" thickBot="1" x14ac:dyDescent="0.25">
      <c r="A286" s="8">
        <v>222</v>
      </c>
      <c r="B286" s="30" t="s">
        <v>11</v>
      </c>
      <c r="C286" s="75">
        <f>C285*1.13</f>
        <v>14.769099999999998</v>
      </c>
      <c r="D286" s="75">
        <v>4.2699999999999996</v>
      </c>
      <c r="E286" s="76">
        <f t="shared" si="16"/>
        <v>0.38078199999999995</v>
      </c>
      <c r="F286" s="76">
        <f t="shared" si="17"/>
        <v>0.77679527999999998</v>
      </c>
      <c r="G286" s="76">
        <f t="shared" si="18"/>
        <v>1.0098338639999997</v>
      </c>
      <c r="H286" s="76">
        <f t="shared" si="19"/>
        <v>21.21</v>
      </c>
      <c r="I286" s="77"/>
      <c r="J286" s="75"/>
      <c r="K286" s="75"/>
    </row>
    <row r="287" spans="1:11" ht="16" thickBot="1" x14ac:dyDescent="0.25">
      <c r="A287" s="8">
        <v>223</v>
      </c>
      <c r="B287" s="30" t="s">
        <v>12</v>
      </c>
      <c r="C287" s="75">
        <f>C286*1.13</f>
        <v>16.689082999999997</v>
      </c>
      <c r="D287" s="75">
        <v>4.2699999999999996</v>
      </c>
      <c r="E287" s="76">
        <f t="shared" si="16"/>
        <v>0.41918165999999996</v>
      </c>
      <c r="F287" s="76">
        <f t="shared" si="17"/>
        <v>0.85513058639999984</v>
      </c>
      <c r="G287" s="76">
        <f t="shared" si="18"/>
        <v>1.1116697623199998</v>
      </c>
      <c r="H287" s="76">
        <f t="shared" si="19"/>
        <v>23.35</v>
      </c>
      <c r="I287" s="77"/>
      <c r="J287" s="75"/>
      <c r="K287" s="75"/>
    </row>
    <row r="288" spans="1:11" ht="16" thickBot="1" x14ac:dyDescent="0.25">
      <c r="A288" s="8">
        <v>224</v>
      </c>
      <c r="B288" s="30" t="s">
        <v>13</v>
      </c>
      <c r="C288" s="78">
        <f>C287*1.13</f>
        <v>18.858663789999994</v>
      </c>
      <c r="D288" s="75">
        <v>4.2699999999999996</v>
      </c>
      <c r="E288" s="76">
        <f t="shared" si="16"/>
        <v>0.46257327579999991</v>
      </c>
      <c r="F288" s="76">
        <f t="shared" si="17"/>
        <v>0.94364948263199977</v>
      </c>
      <c r="G288" s="76">
        <f t="shared" si="18"/>
        <v>1.2267443274215999</v>
      </c>
      <c r="H288" s="76">
        <f t="shared" si="19"/>
        <v>25.76</v>
      </c>
      <c r="I288" s="77"/>
      <c r="J288" s="78"/>
      <c r="K288" s="78"/>
    </row>
    <row r="289" spans="1:11" ht="17" thickBot="1" x14ac:dyDescent="0.25">
      <c r="A289" s="5" t="s">
        <v>4</v>
      </c>
      <c r="B289" s="31" t="s">
        <v>90</v>
      </c>
      <c r="C289" s="79"/>
      <c r="D289" s="79"/>
      <c r="E289" s="80">
        <f t="shared" si="16"/>
        <v>0</v>
      </c>
      <c r="F289" s="80">
        <f t="shared" si="17"/>
        <v>0</v>
      </c>
      <c r="G289" s="80">
        <f t="shared" si="18"/>
        <v>0</v>
      </c>
      <c r="H289" s="80">
        <f t="shared" si="19"/>
        <v>0</v>
      </c>
      <c r="I289" s="77"/>
      <c r="J289" s="79"/>
      <c r="K289" s="79"/>
    </row>
    <row r="290" spans="1:11" ht="16" thickBot="1" x14ac:dyDescent="0.25">
      <c r="A290" s="10">
        <v>225</v>
      </c>
      <c r="B290" s="30" t="s">
        <v>10</v>
      </c>
      <c r="C290" s="75">
        <v>15.66</v>
      </c>
      <c r="D290" s="75">
        <v>4.2699999999999996</v>
      </c>
      <c r="E290" s="76">
        <f t="shared" si="16"/>
        <v>0.39860000000000001</v>
      </c>
      <c r="F290" s="76">
        <f t="shared" si="17"/>
        <v>0.81314399999999998</v>
      </c>
      <c r="G290" s="76">
        <f t="shared" si="18"/>
        <v>1.0570872</v>
      </c>
      <c r="H290" s="76">
        <f t="shared" si="19"/>
        <v>22.2</v>
      </c>
      <c r="I290" s="77"/>
      <c r="J290" s="75"/>
      <c r="K290" s="75"/>
    </row>
    <row r="291" spans="1:11" ht="16" thickBot="1" x14ac:dyDescent="0.25">
      <c r="A291" s="8">
        <v>226</v>
      </c>
      <c r="B291" s="30" t="s">
        <v>11</v>
      </c>
      <c r="C291" s="75">
        <v>17.899999999999999</v>
      </c>
      <c r="D291" s="75">
        <v>4.2699999999999996</v>
      </c>
      <c r="E291" s="76">
        <f t="shared" si="16"/>
        <v>0.44339999999999996</v>
      </c>
      <c r="F291" s="76">
        <f t="shared" si="17"/>
        <v>0.90453600000000001</v>
      </c>
      <c r="G291" s="76">
        <f t="shared" si="18"/>
        <v>1.1758968000000001</v>
      </c>
      <c r="H291" s="76">
        <f t="shared" si="19"/>
        <v>24.69</v>
      </c>
      <c r="I291" s="77"/>
      <c r="J291" s="75"/>
      <c r="K291" s="75"/>
    </row>
    <row r="292" spans="1:11" ht="16" thickBot="1" x14ac:dyDescent="0.25">
      <c r="A292" s="8">
        <v>227</v>
      </c>
      <c r="B292" s="30" t="s">
        <v>12</v>
      </c>
      <c r="C292" s="75">
        <v>19.18</v>
      </c>
      <c r="D292" s="75">
        <v>4.2699999999999996</v>
      </c>
      <c r="E292" s="76">
        <f t="shared" si="16"/>
        <v>0.46899999999999997</v>
      </c>
      <c r="F292" s="76">
        <f t="shared" si="17"/>
        <v>0.95676000000000005</v>
      </c>
      <c r="G292" s="76">
        <f t="shared" si="18"/>
        <v>1.2437880000000001</v>
      </c>
      <c r="H292" s="76">
        <f t="shared" si="19"/>
        <v>26.12</v>
      </c>
      <c r="I292" s="77"/>
      <c r="J292" s="75"/>
      <c r="K292" s="75"/>
    </row>
    <row r="293" spans="1:11" ht="16" thickBot="1" x14ac:dyDescent="0.25">
      <c r="A293" s="8">
        <v>228</v>
      </c>
      <c r="B293" s="30" t="s">
        <v>13</v>
      </c>
      <c r="C293" s="78">
        <v>21.67</v>
      </c>
      <c r="D293" s="75">
        <v>4.2699999999999996</v>
      </c>
      <c r="E293" s="76">
        <f t="shared" si="16"/>
        <v>0.51880000000000004</v>
      </c>
      <c r="F293" s="76">
        <f t="shared" si="17"/>
        <v>1.058352</v>
      </c>
      <c r="G293" s="76">
        <f t="shared" si="18"/>
        <v>1.3758576</v>
      </c>
      <c r="H293" s="76">
        <f t="shared" si="19"/>
        <v>28.89</v>
      </c>
      <c r="I293" s="77"/>
      <c r="J293" s="78"/>
      <c r="K293" s="78"/>
    </row>
    <row r="294" spans="1:11" ht="17" thickBot="1" x14ac:dyDescent="0.25">
      <c r="A294" s="5" t="s">
        <v>4</v>
      </c>
      <c r="B294" s="31" t="s">
        <v>91</v>
      </c>
      <c r="C294" s="79"/>
      <c r="D294" s="79"/>
      <c r="E294" s="80">
        <f t="shared" si="16"/>
        <v>0</v>
      </c>
      <c r="F294" s="80">
        <f t="shared" si="17"/>
        <v>0</v>
      </c>
      <c r="G294" s="80">
        <f t="shared" si="18"/>
        <v>0</v>
      </c>
      <c r="H294" s="80">
        <f t="shared" si="19"/>
        <v>0</v>
      </c>
      <c r="I294" s="77"/>
      <c r="J294" s="79"/>
      <c r="K294" s="79"/>
    </row>
    <row r="295" spans="1:11" ht="16" thickBot="1" x14ac:dyDescent="0.25">
      <c r="A295" s="10">
        <v>229</v>
      </c>
      <c r="B295" s="30" t="s">
        <v>10</v>
      </c>
      <c r="C295" s="75">
        <v>21.9</v>
      </c>
      <c r="D295" s="75">
        <v>4.2699999999999996</v>
      </c>
      <c r="E295" s="76">
        <f t="shared" si="16"/>
        <v>0.52339999999999998</v>
      </c>
      <c r="F295" s="76">
        <f t="shared" si="17"/>
        <v>1.0677359999999998</v>
      </c>
      <c r="G295" s="76">
        <f t="shared" si="18"/>
        <v>1.3880568</v>
      </c>
      <c r="H295" s="76">
        <f t="shared" si="19"/>
        <v>29.15</v>
      </c>
      <c r="I295" s="77"/>
      <c r="J295" s="75"/>
      <c r="K295" s="75"/>
    </row>
    <row r="296" spans="1:11" ht="16" thickBot="1" x14ac:dyDescent="0.25">
      <c r="A296" s="8">
        <v>230</v>
      </c>
      <c r="B296" s="30" t="s">
        <v>11</v>
      </c>
      <c r="C296" s="75">
        <f>C295*1.13</f>
        <v>24.746999999999996</v>
      </c>
      <c r="D296" s="75">
        <v>4.2699999999999996</v>
      </c>
      <c r="E296" s="76">
        <f t="shared" si="16"/>
        <v>0.58033999999999997</v>
      </c>
      <c r="F296" s="76">
        <f t="shared" si="17"/>
        <v>1.1838935999999998</v>
      </c>
      <c r="G296" s="76">
        <f t="shared" si="18"/>
        <v>1.5390616799999999</v>
      </c>
      <c r="H296" s="76">
        <f t="shared" si="19"/>
        <v>32.32</v>
      </c>
      <c r="I296" s="77"/>
      <c r="J296" s="75"/>
      <c r="K296" s="75"/>
    </row>
    <row r="297" spans="1:11" ht="16" thickBot="1" x14ac:dyDescent="0.25">
      <c r="A297" s="8">
        <v>231</v>
      </c>
      <c r="B297" s="30" t="s">
        <v>12</v>
      </c>
      <c r="C297" s="75">
        <f>C296*1.13</f>
        <v>27.964109999999994</v>
      </c>
      <c r="D297" s="75">
        <v>4.2699999999999996</v>
      </c>
      <c r="E297" s="76">
        <f t="shared" si="16"/>
        <v>0.64468219999999987</v>
      </c>
      <c r="F297" s="76">
        <f t="shared" si="17"/>
        <v>1.3151516879999998</v>
      </c>
      <c r="G297" s="76">
        <f t="shared" si="18"/>
        <v>1.7096971943999997</v>
      </c>
      <c r="H297" s="76">
        <f t="shared" si="19"/>
        <v>35.9</v>
      </c>
      <c r="I297" s="77"/>
      <c r="J297" s="75"/>
      <c r="K297" s="75"/>
    </row>
    <row r="298" spans="1:11" ht="16" thickBot="1" x14ac:dyDescent="0.25">
      <c r="A298" s="8">
        <v>232</v>
      </c>
      <c r="B298" s="30" t="s">
        <v>13</v>
      </c>
      <c r="C298" s="78">
        <f>C297*1.13</f>
        <v>31.599444299999991</v>
      </c>
      <c r="D298" s="75">
        <v>4.2699999999999996</v>
      </c>
      <c r="E298" s="76">
        <f t="shared" si="16"/>
        <v>0.71738888599999984</v>
      </c>
      <c r="F298" s="76">
        <f t="shared" si="17"/>
        <v>1.4634733274399998</v>
      </c>
      <c r="G298" s="76">
        <f t="shared" si="18"/>
        <v>1.9025153256719998</v>
      </c>
      <c r="H298" s="76">
        <f t="shared" si="19"/>
        <v>39.950000000000003</v>
      </c>
      <c r="I298" s="77"/>
      <c r="J298" s="78"/>
      <c r="K298" s="78"/>
    </row>
    <row r="299" spans="1:11" ht="17" thickBot="1" x14ac:dyDescent="0.25">
      <c r="A299" s="5" t="s">
        <v>4</v>
      </c>
      <c r="B299" s="31" t="s">
        <v>92</v>
      </c>
      <c r="C299" s="79"/>
      <c r="D299" s="79"/>
      <c r="E299" s="80">
        <f t="shared" si="16"/>
        <v>0</v>
      </c>
      <c r="F299" s="80">
        <f t="shared" si="17"/>
        <v>0</v>
      </c>
      <c r="G299" s="80">
        <f t="shared" si="18"/>
        <v>0</v>
      </c>
      <c r="H299" s="80">
        <f t="shared" si="19"/>
        <v>0</v>
      </c>
      <c r="I299" s="77"/>
      <c r="J299" s="79"/>
      <c r="K299" s="79"/>
    </row>
    <row r="300" spans="1:11" ht="16" thickBot="1" x14ac:dyDescent="0.25">
      <c r="A300" s="10">
        <v>233</v>
      </c>
      <c r="B300" s="30" t="s">
        <v>10</v>
      </c>
      <c r="C300" s="75"/>
      <c r="D300" s="75">
        <v>4.2699999999999996</v>
      </c>
      <c r="E300" s="76">
        <f t="shared" si="16"/>
        <v>8.539999999999999E-2</v>
      </c>
      <c r="F300" s="76">
        <f t="shared" si="17"/>
        <v>0.17421599999999998</v>
      </c>
      <c r="G300" s="76">
        <f t="shared" si="18"/>
        <v>0.22648080000000001</v>
      </c>
      <c r="H300" s="76">
        <f t="shared" si="19"/>
        <v>4.76</v>
      </c>
      <c r="I300" s="77"/>
      <c r="J300" s="75"/>
      <c r="K300" s="75"/>
    </row>
    <row r="301" spans="1:11" ht="16" thickBot="1" x14ac:dyDescent="0.25">
      <c r="A301" s="8">
        <v>234</v>
      </c>
      <c r="B301" s="30" t="s">
        <v>11</v>
      </c>
      <c r="C301" s="75"/>
      <c r="D301" s="75">
        <v>4.2699999999999996</v>
      </c>
      <c r="E301" s="76">
        <f t="shared" si="16"/>
        <v>8.539999999999999E-2</v>
      </c>
      <c r="F301" s="76">
        <f t="shared" si="17"/>
        <v>0.17421599999999998</v>
      </c>
      <c r="G301" s="76">
        <f t="shared" si="18"/>
        <v>0.22648080000000001</v>
      </c>
      <c r="H301" s="76">
        <f t="shared" si="19"/>
        <v>4.76</v>
      </c>
      <c r="I301" s="77"/>
      <c r="J301" s="75"/>
      <c r="K301" s="75"/>
    </row>
    <row r="302" spans="1:11" ht="16" thickBot="1" x14ac:dyDescent="0.25">
      <c r="A302" s="8">
        <v>235</v>
      </c>
      <c r="B302" s="30" t="s">
        <v>12</v>
      </c>
      <c r="C302" s="75"/>
      <c r="D302" s="75">
        <v>4.2699999999999996</v>
      </c>
      <c r="E302" s="76">
        <f t="shared" si="16"/>
        <v>8.539999999999999E-2</v>
      </c>
      <c r="F302" s="76">
        <f t="shared" si="17"/>
        <v>0.17421599999999998</v>
      </c>
      <c r="G302" s="76">
        <f t="shared" si="18"/>
        <v>0.22648080000000001</v>
      </c>
      <c r="H302" s="76">
        <f t="shared" si="19"/>
        <v>4.76</v>
      </c>
      <c r="I302" s="77"/>
      <c r="J302" s="75"/>
      <c r="K302" s="75"/>
    </row>
    <row r="303" spans="1:11" ht="16" thickBot="1" x14ac:dyDescent="0.25">
      <c r="A303" s="8">
        <v>236</v>
      </c>
      <c r="B303" s="30" t="s">
        <v>13</v>
      </c>
      <c r="C303" s="78"/>
      <c r="D303" s="75">
        <v>4.2699999999999996</v>
      </c>
      <c r="E303" s="76">
        <f t="shared" si="16"/>
        <v>8.539999999999999E-2</v>
      </c>
      <c r="F303" s="76">
        <f t="shared" si="17"/>
        <v>0.17421599999999998</v>
      </c>
      <c r="G303" s="76">
        <f t="shared" si="18"/>
        <v>0.22648080000000001</v>
      </c>
      <c r="H303" s="76">
        <f t="shared" si="19"/>
        <v>4.76</v>
      </c>
      <c r="I303" s="77"/>
      <c r="J303" s="78"/>
      <c r="K303" s="78"/>
    </row>
    <row r="304" spans="1:11" ht="17" thickBot="1" x14ac:dyDescent="0.25">
      <c r="A304" s="5" t="s">
        <v>4</v>
      </c>
      <c r="B304" s="31" t="s">
        <v>93</v>
      </c>
      <c r="C304" s="79"/>
      <c r="D304" s="79"/>
      <c r="E304" s="80">
        <f t="shared" si="16"/>
        <v>0</v>
      </c>
      <c r="F304" s="80">
        <f t="shared" si="17"/>
        <v>0</v>
      </c>
      <c r="G304" s="80">
        <f t="shared" si="18"/>
        <v>0</v>
      </c>
      <c r="H304" s="80">
        <f t="shared" si="19"/>
        <v>0</v>
      </c>
      <c r="I304" s="77"/>
      <c r="J304" s="79"/>
      <c r="K304" s="79"/>
    </row>
    <row r="305" spans="1:11" ht="16" thickBot="1" x14ac:dyDescent="0.25">
      <c r="A305" s="10">
        <v>237</v>
      </c>
      <c r="B305" s="30" t="s">
        <v>10</v>
      </c>
      <c r="C305" s="75"/>
      <c r="D305" s="75">
        <v>4.2699999999999996</v>
      </c>
      <c r="E305" s="76">
        <f t="shared" si="16"/>
        <v>8.539999999999999E-2</v>
      </c>
      <c r="F305" s="76">
        <f t="shared" si="17"/>
        <v>0.17421599999999998</v>
      </c>
      <c r="G305" s="76">
        <f t="shared" si="18"/>
        <v>0.22648080000000001</v>
      </c>
      <c r="H305" s="76">
        <f t="shared" si="19"/>
        <v>4.76</v>
      </c>
      <c r="I305" s="77"/>
      <c r="J305" s="75"/>
      <c r="K305" s="75"/>
    </row>
    <row r="306" spans="1:11" ht="16" thickBot="1" x14ac:dyDescent="0.25">
      <c r="A306" s="8">
        <v>238</v>
      </c>
      <c r="B306" s="30" t="s">
        <v>11</v>
      </c>
      <c r="C306" s="75"/>
      <c r="D306" s="75">
        <v>4.2699999999999996</v>
      </c>
      <c r="E306" s="76">
        <f t="shared" si="16"/>
        <v>8.539999999999999E-2</v>
      </c>
      <c r="F306" s="76">
        <f t="shared" si="17"/>
        <v>0.17421599999999998</v>
      </c>
      <c r="G306" s="76">
        <f t="shared" si="18"/>
        <v>0.22648080000000001</v>
      </c>
      <c r="H306" s="76">
        <f t="shared" si="19"/>
        <v>4.76</v>
      </c>
      <c r="I306" s="77"/>
      <c r="J306" s="75"/>
      <c r="K306" s="75"/>
    </row>
    <row r="307" spans="1:11" ht="16" thickBot="1" x14ac:dyDescent="0.25">
      <c r="A307" s="8">
        <v>239</v>
      </c>
      <c r="B307" s="30" t="s">
        <v>12</v>
      </c>
      <c r="C307" s="75"/>
      <c r="D307" s="75">
        <v>4.2699999999999996</v>
      </c>
      <c r="E307" s="76">
        <f t="shared" si="16"/>
        <v>8.539999999999999E-2</v>
      </c>
      <c r="F307" s="76">
        <f t="shared" si="17"/>
        <v>0.17421599999999998</v>
      </c>
      <c r="G307" s="76">
        <f t="shared" si="18"/>
        <v>0.22648080000000001</v>
      </c>
      <c r="H307" s="76">
        <f t="shared" si="19"/>
        <v>4.76</v>
      </c>
      <c r="I307" s="77"/>
      <c r="J307" s="75"/>
      <c r="K307" s="75"/>
    </row>
    <row r="308" spans="1:11" ht="16" thickBot="1" x14ac:dyDescent="0.25">
      <c r="A308" s="8">
        <v>240</v>
      </c>
      <c r="B308" s="30" t="s">
        <v>13</v>
      </c>
      <c r="C308" s="78"/>
      <c r="D308" s="75">
        <v>4.2699999999999996</v>
      </c>
      <c r="E308" s="76">
        <f t="shared" si="16"/>
        <v>8.539999999999999E-2</v>
      </c>
      <c r="F308" s="76">
        <f t="shared" si="17"/>
        <v>0.17421599999999998</v>
      </c>
      <c r="G308" s="76">
        <f t="shared" si="18"/>
        <v>0.22648080000000001</v>
      </c>
      <c r="H308" s="76">
        <f t="shared" si="19"/>
        <v>4.76</v>
      </c>
      <c r="I308" s="77"/>
      <c r="J308" s="78"/>
      <c r="K308" s="78"/>
    </row>
    <row r="309" spans="1:11" ht="16" x14ac:dyDescent="0.2">
      <c r="A309" s="5" t="s">
        <v>4</v>
      </c>
      <c r="B309" s="31" t="s">
        <v>94</v>
      </c>
      <c r="C309" s="79"/>
      <c r="D309" s="79"/>
      <c r="E309" s="80">
        <f t="shared" si="16"/>
        <v>0</v>
      </c>
      <c r="F309" s="80">
        <f t="shared" si="17"/>
        <v>0</v>
      </c>
      <c r="G309" s="80">
        <f t="shared" si="18"/>
        <v>0</v>
      </c>
      <c r="H309" s="80">
        <f t="shared" si="19"/>
        <v>0</v>
      </c>
      <c r="I309" s="77"/>
      <c r="J309" s="79"/>
      <c r="K309" s="79"/>
    </row>
    <row r="310" spans="1:11" ht="16" thickBot="1" x14ac:dyDescent="0.25">
      <c r="A310" s="8">
        <v>241</v>
      </c>
      <c r="B310" s="30" t="s">
        <v>10</v>
      </c>
      <c r="C310" s="75"/>
      <c r="D310" s="75">
        <v>4.2699999999999996</v>
      </c>
      <c r="E310" s="76">
        <f t="shared" si="16"/>
        <v>8.539999999999999E-2</v>
      </c>
      <c r="F310" s="76">
        <f t="shared" si="17"/>
        <v>0.17421599999999998</v>
      </c>
      <c r="G310" s="76">
        <f t="shared" si="18"/>
        <v>0.22648080000000001</v>
      </c>
      <c r="H310" s="76">
        <f t="shared" si="19"/>
        <v>4.76</v>
      </c>
      <c r="I310" s="77"/>
      <c r="J310" s="75"/>
      <c r="K310" s="75"/>
    </row>
    <row r="311" spans="1:11" ht="16" thickBot="1" x14ac:dyDescent="0.25">
      <c r="A311" s="8">
        <v>242</v>
      </c>
      <c r="B311" s="30" t="s">
        <v>11</v>
      </c>
      <c r="C311" s="75"/>
      <c r="D311" s="75">
        <v>4.2699999999999996</v>
      </c>
      <c r="E311" s="76">
        <f t="shared" si="16"/>
        <v>8.539999999999999E-2</v>
      </c>
      <c r="F311" s="76">
        <f t="shared" si="17"/>
        <v>0.17421599999999998</v>
      </c>
      <c r="G311" s="76">
        <f t="shared" si="18"/>
        <v>0.22648080000000001</v>
      </c>
      <c r="H311" s="76">
        <f t="shared" si="19"/>
        <v>4.76</v>
      </c>
      <c r="I311" s="77"/>
      <c r="J311" s="75"/>
      <c r="K311" s="75"/>
    </row>
    <row r="312" spans="1:11" ht="16" thickBot="1" x14ac:dyDescent="0.25">
      <c r="A312" s="8">
        <v>243</v>
      </c>
      <c r="B312" s="30" t="s">
        <v>12</v>
      </c>
      <c r="C312" s="75"/>
      <c r="D312" s="75">
        <v>4.2699999999999996</v>
      </c>
      <c r="E312" s="76">
        <f t="shared" si="16"/>
        <v>8.539999999999999E-2</v>
      </c>
      <c r="F312" s="76">
        <f t="shared" si="17"/>
        <v>0.17421599999999998</v>
      </c>
      <c r="G312" s="76">
        <f t="shared" si="18"/>
        <v>0.22648080000000001</v>
      </c>
      <c r="H312" s="76">
        <f t="shared" si="19"/>
        <v>4.76</v>
      </c>
      <c r="I312" s="77"/>
      <c r="J312" s="75"/>
      <c r="K312" s="75"/>
    </row>
    <row r="313" spans="1:11" ht="16" thickBot="1" x14ac:dyDescent="0.25">
      <c r="A313" s="8">
        <v>244</v>
      </c>
      <c r="B313" s="30" t="s">
        <v>13</v>
      </c>
      <c r="C313" s="75"/>
      <c r="D313" s="75">
        <v>4.2699999999999996</v>
      </c>
      <c r="E313" s="76">
        <f t="shared" si="16"/>
        <v>8.539999999999999E-2</v>
      </c>
      <c r="F313" s="76">
        <f t="shared" si="17"/>
        <v>0.17421599999999998</v>
      </c>
      <c r="G313" s="76">
        <f t="shared" si="18"/>
        <v>0.22648080000000001</v>
      </c>
      <c r="H313" s="76">
        <f t="shared" si="19"/>
        <v>4.76</v>
      </c>
      <c r="I313" s="77"/>
      <c r="J313" s="75"/>
      <c r="K313" s="75"/>
    </row>
    <row r="314" spans="1:11" ht="17" thickBot="1" x14ac:dyDescent="0.25">
      <c r="A314" s="5" t="s">
        <v>4</v>
      </c>
      <c r="B314" s="31" t="s">
        <v>95</v>
      </c>
      <c r="C314" s="79"/>
      <c r="D314" s="79"/>
      <c r="E314" s="80">
        <f t="shared" si="16"/>
        <v>0</v>
      </c>
      <c r="F314" s="80">
        <f t="shared" si="17"/>
        <v>0</v>
      </c>
      <c r="G314" s="80">
        <f t="shared" si="18"/>
        <v>0</v>
      </c>
      <c r="H314" s="80">
        <f t="shared" si="19"/>
        <v>0</v>
      </c>
      <c r="I314" s="77"/>
      <c r="J314" s="79"/>
      <c r="K314" s="79"/>
    </row>
    <row r="315" spans="1:11" ht="16" thickBot="1" x14ac:dyDescent="0.25">
      <c r="A315" s="10">
        <v>245</v>
      </c>
      <c r="B315" s="30" t="s">
        <v>10</v>
      </c>
      <c r="C315" s="75"/>
      <c r="D315" s="75">
        <v>4.2699999999999996</v>
      </c>
      <c r="E315" s="76">
        <f t="shared" si="16"/>
        <v>8.539999999999999E-2</v>
      </c>
      <c r="F315" s="76">
        <f t="shared" si="17"/>
        <v>0.17421599999999998</v>
      </c>
      <c r="G315" s="76">
        <f t="shared" si="18"/>
        <v>0.22648080000000001</v>
      </c>
      <c r="H315" s="76">
        <f t="shared" si="19"/>
        <v>4.76</v>
      </c>
      <c r="I315" s="77"/>
      <c r="J315" s="75"/>
      <c r="K315" s="75"/>
    </row>
    <row r="316" spans="1:11" ht="16" thickBot="1" x14ac:dyDescent="0.25">
      <c r="A316" s="8">
        <v>246</v>
      </c>
      <c r="B316" s="30" t="s">
        <v>11</v>
      </c>
      <c r="C316" s="75"/>
      <c r="D316" s="75">
        <v>4.2699999999999996</v>
      </c>
      <c r="E316" s="76">
        <f t="shared" si="16"/>
        <v>8.539999999999999E-2</v>
      </c>
      <c r="F316" s="76">
        <f t="shared" si="17"/>
        <v>0.17421599999999998</v>
      </c>
      <c r="G316" s="76">
        <f t="shared" si="18"/>
        <v>0.22648080000000001</v>
      </c>
      <c r="H316" s="76">
        <f t="shared" si="19"/>
        <v>4.76</v>
      </c>
      <c r="I316" s="77"/>
      <c r="J316" s="75"/>
      <c r="K316" s="75"/>
    </row>
    <row r="317" spans="1:11" ht="16" thickBot="1" x14ac:dyDescent="0.25">
      <c r="A317" s="8">
        <v>247</v>
      </c>
      <c r="B317" s="30" t="s">
        <v>12</v>
      </c>
      <c r="C317" s="75"/>
      <c r="D317" s="75">
        <v>4.2699999999999996</v>
      </c>
      <c r="E317" s="76">
        <f t="shared" si="16"/>
        <v>8.539999999999999E-2</v>
      </c>
      <c r="F317" s="76">
        <f t="shared" si="17"/>
        <v>0.17421599999999998</v>
      </c>
      <c r="G317" s="76">
        <f t="shared" si="18"/>
        <v>0.22648080000000001</v>
      </c>
      <c r="H317" s="76">
        <f t="shared" si="19"/>
        <v>4.76</v>
      </c>
      <c r="I317" s="77"/>
      <c r="J317" s="75"/>
      <c r="K317" s="75"/>
    </row>
    <row r="318" spans="1:11" ht="16" thickBot="1" x14ac:dyDescent="0.25">
      <c r="A318" s="8">
        <v>248</v>
      </c>
      <c r="B318" s="30" t="s">
        <v>13</v>
      </c>
      <c r="C318" s="75"/>
      <c r="D318" s="75">
        <v>4.2699999999999996</v>
      </c>
      <c r="E318" s="76">
        <f t="shared" si="16"/>
        <v>8.539999999999999E-2</v>
      </c>
      <c r="F318" s="76">
        <f t="shared" si="17"/>
        <v>0.17421599999999998</v>
      </c>
      <c r="G318" s="76">
        <f t="shared" si="18"/>
        <v>0.22648080000000001</v>
      </c>
      <c r="H318" s="76">
        <f t="shared" si="19"/>
        <v>4.76</v>
      </c>
      <c r="I318" s="77"/>
      <c r="J318" s="75"/>
      <c r="K318" s="75"/>
    </row>
    <row r="319" spans="1:11" ht="17" thickBot="1" x14ac:dyDescent="0.25">
      <c r="A319" s="5" t="s">
        <v>4</v>
      </c>
      <c r="B319" s="31" t="s">
        <v>96</v>
      </c>
      <c r="C319" s="79"/>
      <c r="D319" s="79"/>
      <c r="E319" s="80">
        <f t="shared" si="16"/>
        <v>0</v>
      </c>
      <c r="F319" s="80">
        <f t="shared" si="17"/>
        <v>0</v>
      </c>
      <c r="G319" s="80">
        <f t="shared" si="18"/>
        <v>0</v>
      </c>
      <c r="H319" s="80">
        <f t="shared" si="19"/>
        <v>0</v>
      </c>
      <c r="I319" s="77"/>
      <c r="J319" s="79"/>
      <c r="K319" s="79"/>
    </row>
    <row r="320" spans="1:11" ht="16" thickBot="1" x14ac:dyDescent="0.25">
      <c r="A320" s="10">
        <v>249</v>
      </c>
      <c r="B320" s="30" t="s">
        <v>10</v>
      </c>
      <c r="C320" s="75"/>
      <c r="D320" s="75">
        <v>4.2699999999999996</v>
      </c>
      <c r="E320" s="76">
        <f t="shared" si="16"/>
        <v>8.539999999999999E-2</v>
      </c>
      <c r="F320" s="76">
        <f t="shared" si="17"/>
        <v>0.17421599999999998</v>
      </c>
      <c r="G320" s="76">
        <f t="shared" si="18"/>
        <v>0.22648080000000001</v>
      </c>
      <c r="H320" s="76">
        <f t="shared" si="19"/>
        <v>4.76</v>
      </c>
      <c r="I320" s="77"/>
      <c r="J320" s="75"/>
      <c r="K320" s="75"/>
    </row>
    <row r="321" spans="1:11" ht="16" thickBot="1" x14ac:dyDescent="0.25">
      <c r="A321" s="8">
        <v>250</v>
      </c>
      <c r="B321" s="30" t="s">
        <v>11</v>
      </c>
      <c r="C321" s="75"/>
      <c r="D321" s="75">
        <v>4.2699999999999996</v>
      </c>
      <c r="E321" s="76">
        <f t="shared" si="16"/>
        <v>8.539999999999999E-2</v>
      </c>
      <c r="F321" s="76">
        <f t="shared" si="17"/>
        <v>0.17421599999999998</v>
      </c>
      <c r="G321" s="76">
        <f t="shared" si="18"/>
        <v>0.22648080000000001</v>
      </c>
      <c r="H321" s="76">
        <f t="shared" si="19"/>
        <v>4.76</v>
      </c>
      <c r="I321" s="77"/>
      <c r="J321" s="75"/>
      <c r="K321" s="75"/>
    </row>
    <row r="322" spans="1:11" ht="16" thickBot="1" x14ac:dyDescent="0.25">
      <c r="A322" s="8">
        <v>251</v>
      </c>
      <c r="B322" s="30" t="s">
        <v>12</v>
      </c>
      <c r="C322" s="75"/>
      <c r="D322" s="75">
        <v>4.2699999999999996</v>
      </c>
      <c r="E322" s="76">
        <f t="shared" si="16"/>
        <v>8.539999999999999E-2</v>
      </c>
      <c r="F322" s="76">
        <f t="shared" si="17"/>
        <v>0.17421599999999998</v>
      </c>
      <c r="G322" s="76">
        <f t="shared" si="18"/>
        <v>0.22648080000000001</v>
      </c>
      <c r="H322" s="76">
        <f t="shared" si="19"/>
        <v>4.76</v>
      </c>
      <c r="I322" s="77"/>
      <c r="J322" s="75"/>
      <c r="K322" s="75"/>
    </row>
    <row r="323" spans="1:11" ht="16" thickBot="1" x14ac:dyDescent="0.25">
      <c r="A323" s="8">
        <v>252</v>
      </c>
      <c r="B323" s="30" t="s">
        <v>13</v>
      </c>
      <c r="C323" s="78"/>
      <c r="D323" s="75">
        <v>4.2699999999999996</v>
      </c>
      <c r="E323" s="76">
        <f t="shared" si="16"/>
        <v>8.539999999999999E-2</v>
      </c>
      <c r="F323" s="76">
        <f t="shared" si="17"/>
        <v>0.17421599999999998</v>
      </c>
      <c r="G323" s="76">
        <f t="shared" si="18"/>
        <v>0.22648080000000001</v>
      </c>
      <c r="H323" s="76">
        <f t="shared" si="19"/>
        <v>4.76</v>
      </c>
      <c r="I323" s="77"/>
      <c r="J323" s="78"/>
      <c r="K323" s="78"/>
    </row>
    <row r="324" spans="1:11" ht="17" thickBot="1" x14ac:dyDescent="0.25">
      <c r="A324" s="5" t="s">
        <v>4</v>
      </c>
      <c r="B324" s="31" t="s">
        <v>98</v>
      </c>
      <c r="C324" s="79"/>
      <c r="D324" s="79"/>
      <c r="E324" s="80">
        <f t="shared" si="16"/>
        <v>0</v>
      </c>
      <c r="F324" s="80">
        <f t="shared" si="17"/>
        <v>0</v>
      </c>
      <c r="G324" s="80">
        <f t="shared" si="18"/>
        <v>0</v>
      </c>
      <c r="H324" s="80">
        <f t="shared" si="19"/>
        <v>0</v>
      </c>
      <c r="I324" s="77"/>
      <c r="J324" s="79"/>
      <c r="K324" s="79"/>
    </row>
    <row r="325" spans="1:11" ht="16" thickBot="1" x14ac:dyDescent="0.25">
      <c r="A325" s="10">
        <v>253</v>
      </c>
      <c r="B325" s="30" t="s">
        <v>10</v>
      </c>
      <c r="C325" s="75"/>
      <c r="D325" s="75">
        <v>4.2699999999999996</v>
      </c>
      <c r="E325" s="76">
        <f t="shared" si="16"/>
        <v>8.539999999999999E-2</v>
      </c>
      <c r="F325" s="76">
        <f t="shared" si="17"/>
        <v>0.17421599999999998</v>
      </c>
      <c r="G325" s="76">
        <f t="shared" si="18"/>
        <v>0.22648080000000001</v>
      </c>
      <c r="H325" s="76">
        <f t="shared" si="19"/>
        <v>4.76</v>
      </c>
      <c r="I325" s="77"/>
      <c r="J325" s="75"/>
      <c r="K325" s="75"/>
    </row>
    <row r="326" spans="1:11" ht="16" thickBot="1" x14ac:dyDescent="0.25">
      <c r="A326" s="8">
        <v>254</v>
      </c>
      <c r="B326" s="30" t="s">
        <v>11</v>
      </c>
      <c r="C326" s="75"/>
      <c r="D326" s="75">
        <v>4.2699999999999996</v>
      </c>
      <c r="E326" s="76">
        <f t="shared" si="16"/>
        <v>8.539999999999999E-2</v>
      </c>
      <c r="F326" s="76">
        <f t="shared" si="17"/>
        <v>0.17421599999999998</v>
      </c>
      <c r="G326" s="76">
        <f t="shared" si="18"/>
        <v>0.22648080000000001</v>
      </c>
      <c r="H326" s="76">
        <f t="shared" si="19"/>
        <v>4.76</v>
      </c>
      <c r="I326" s="77"/>
      <c r="J326" s="75"/>
      <c r="K326" s="75"/>
    </row>
    <row r="327" spans="1:11" ht="16" thickBot="1" x14ac:dyDescent="0.25">
      <c r="A327" s="8">
        <v>255</v>
      </c>
      <c r="B327" s="30" t="s">
        <v>12</v>
      </c>
      <c r="C327" s="75"/>
      <c r="D327" s="75">
        <v>4.2699999999999996</v>
      </c>
      <c r="E327" s="76">
        <f t="shared" si="16"/>
        <v>8.539999999999999E-2</v>
      </c>
      <c r="F327" s="76">
        <f t="shared" si="17"/>
        <v>0.17421599999999998</v>
      </c>
      <c r="G327" s="76">
        <f t="shared" si="18"/>
        <v>0.22648080000000001</v>
      </c>
      <c r="H327" s="76">
        <f t="shared" si="19"/>
        <v>4.76</v>
      </c>
      <c r="I327" s="77"/>
      <c r="J327" s="75"/>
      <c r="K327" s="75"/>
    </row>
    <row r="328" spans="1:11" ht="16" thickBot="1" x14ac:dyDescent="0.25">
      <c r="A328" s="8">
        <v>256</v>
      </c>
      <c r="B328" s="30" t="s">
        <v>13</v>
      </c>
      <c r="C328" s="78"/>
      <c r="D328" s="75">
        <v>4.2699999999999996</v>
      </c>
      <c r="E328" s="76">
        <f t="shared" si="16"/>
        <v>8.539999999999999E-2</v>
      </c>
      <c r="F328" s="76">
        <f t="shared" si="17"/>
        <v>0.17421599999999998</v>
      </c>
      <c r="G328" s="76">
        <f t="shared" si="18"/>
        <v>0.22648080000000001</v>
      </c>
      <c r="H328" s="76">
        <f t="shared" si="19"/>
        <v>4.76</v>
      </c>
      <c r="I328" s="77"/>
      <c r="J328" s="78"/>
      <c r="K328" s="78"/>
    </row>
    <row r="329" spans="1:11" ht="17" thickBot="1" x14ac:dyDescent="0.25">
      <c r="A329" s="5" t="s">
        <v>4</v>
      </c>
      <c r="B329" s="31" t="s">
        <v>99</v>
      </c>
      <c r="C329" s="79"/>
      <c r="D329" s="79"/>
      <c r="E329" s="80">
        <f t="shared" si="16"/>
        <v>0</v>
      </c>
      <c r="F329" s="80">
        <f t="shared" si="17"/>
        <v>0</v>
      </c>
      <c r="G329" s="80">
        <f t="shared" si="18"/>
        <v>0</v>
      </c>
      <c r="H329" s="80">
        <f t="shared" si="19"/>
        <v>0</v>
      </c>
      <c r="I329" s="77"/>
      <c r="J329" s="79"/>
      <c r="K329" s="79"/>
    </row>
    <row r="330" spans="1:11" ht="16" thickBot="1" x14ac:dyDescent="0.25">
      <c r="A330" s="10">
        <v>257</v>
      </c>
      <c r="B330" s="30" t="s">
        <v>10</v>
      </c>
      <c r="C330" s="75"/>
      <c r="D330" s="75">
        <v>4.2699999999999996</v>
      </c>
      <c r="E330" s="76">
        <f t="shared" si="16"/>
        <v>8.539999999999999E-2</v>
      </c>
      <c r="F330" s="76">
        <f t="shared" si="17"/>
        <v>0.17421599999999998</v>
      </c>
      <c r="G330" s="76">
        <f t="shared" si="18"/>
        <v>0.22648080000000001</v>
      </c>
      <c r="H330" s="76">
        <f t="shared" si="19"/>
        <v>4.76</v>
      </c>
      <c r="I330" s="77"/>
      <c r="J330" s="75"/>
      <c r="K330" s="75"/>
    </row>
    <row r="331" spans="1:11" ht="16" thickBot="1" x14ac:dyDescent="0.25">
      <c r="A331" s="8">
        <v>258</v>
      </c>
      <c r="B331" s="30" t="s">
        <v>11</v>
      </c>
      <c r="C331" s="75"/>
      <c r="D331" s="75">
        <v>4.2699999999999996</v>
      </c>
      <c r="E331" s="76">
        <f t="shared" ref="E331:E394" si="20">SUM(C331:D331)*$E$8</f>
        <v>8.539999999999999E-2</v>
      </c>
      <c r="F331" s="76">
        <f t="shared" ref="F331:F394" si="21">SUM(C331:E331)*$F$8</f>
        <v>0.17421599999999998</v>
      </c>
      <c r="G331" s="76">
        <f t="shared" ref="G331:G394" si="22">SUM(C331:F331)*$G$8</f>
        <v>0.22648080000000001</v>
      </c>
      <c r="H331" s="76">
        <f t="shared" ref="H331:H394" si="23">ROUND(SUM(C331:G331),2)</f>
        <v>4.76</v>
      </c>
      <c r="I331" s="77"/>
      <c r="J331" s="75"/>
      <c r="K331" s="75"/>
    </row>
    <row r="332" spans="1:11" ht="16" thickBot="1" x14ac:dyDescent="0.25">
      <c r="A332" s="8">
        <v>259</v>
      </c>
      <c r="B332" s="30" t="s">
        <v>12</v>
      </c>
      <c r="C332" s="75"/>
      <c r="D332" s="75">
        <v>4.2699999999999996</v>
      </c>
      <c r="E332" s="76">
        <f t="shared" si="20"/>
        <v>8.539999999999999E-2</v>
      </c>
      <c r="F332" s="76">
        <f t="shared" si="21"/>
        <v>0.17421599999999998</v>
      </c>
      <c r="G332" s="76">
        <f t="shared" si="22"/>
        <v>0.22648080000000001</v>
      </c>
      <c r="H332" s="76">
        <f t="shared" si="23"/>
        <v>4.76</v>
      </c>
      <c r="I332" s="77"/>
      <c r="J332" s="75"/>
      <c r="K332" s="75"/>
    </row>
    <row r="333" spans="1:11" ht="16" thickBot="1" x14ac:dyDescent="0.25">
      <c r="A333" s="8">
        <v>260</v>
      </c>
      <c r="B333" s="30" t="s">
        <v>13</v>
      </c>
      <c r="C333" s="78"/>
      <c r="D333" s="75">
        <v>4.2699999999999996</v>
      </c>
      <c r="E333" s="76">
        <f t="shared" si="20"/>
        <v>8.539999999999999E-2</v>
      </c>
      <c r="F333" s="76">
        <f t="shared" si="21"/>
        <v>0.17421599999999998</v>
      </c>
      <c r="G333" s="76">
        <f t="shared" si="22"/>
        <v>0.22648080000000001</v>
      </c>
      <c r="H333" s="76">
        <f t="shared" si="23"/>
        <v>4.76</v>
      </c>
      <c r="I333" s="77"/>
      <c r="J333" s="78"/>
      <c r="K333" s="78"/>
    </row>
    <row r="334" spans="1:11" ht="17" thickBot="1" x14ac:dyDescent="0.25">
      <c r="A334" s="5" t="s">
        <v>4</v>
      </c>
      <c r="B334" s="31" t="s">
        <v>100</v>
      </c>
      <c r="C334" s="79"/>
      <c r="D334" s="79"/>
      <c r="E334" s="80">
        <f t="shared" si="20"/>
        <v>0</v>
      </c>
      <c r="F334" s="80">
        <f t="shared" si="21"/>
        <v>0</v>
      </c>
      <c r="G334" s="80">
        <f t="shared" si="22"/>
        <v>0</v>
      </c>
      <c r="H334" s="80">
        <f t="shared" si="23"/>
        <v>0</v>
      </c>
      <c r="I334" s="77"/>
      <c r="J334" s="79"/>
      <c r="K334" s="79"/>
    </row>
    <row r="335" spans="1:11" ht="16" thickBot="1" x14ac:dyDescent="0.25">
      <c r="A335" s="10">
        <v>261</v>
      </c>
      <c r="B335" s="30" t="s">
        <v>10</v>
      </c>
      <c r="C335" s="75"/>
      <c r="D335" s="75">
        <v>4.2699999999999996</v>
      </c>
      <c r="E335" s="76">
        <f t="shared" si="20"/>
        <v>8.539999999999999E-2</v>
      </c>
      <c r="F335" s="76">
        <f t="shared" si="21"/>
        <v>0.17421599999999998</v>
      </c>
      <c r="G335" s="76">
        <f t="shared" si="22"/>
        <v>0.22648080000000001</v>
      </c>
      <c r="H335" s="76">
        <f t="shared" si="23"/>
        <v>4.76</v>
      </c>
      <c r="I335" s="77"/>
      <c r="J335" s="75"/>
      <c r="K335" s="75"/>
    </row>
    <row r="336" spans="1:11" ht="16" thickBot="1" x14ac:dyDescent="0.25">
      <c r="A336" s="8">
        <v>262</v>
      </c>
      <c r="B336" s="30" t="s">
        <v>11</v>
      </c>
      <c r="C336" s="75"/>
      <c r="D336" s="75">
        <v>4.2699999999999996</v>
      </c>
      <c r="E336" s="76">
        <f t="shared" si="20"/>
        <v>8.539999999999999E-2</v>
      </c>
      <c r="F336" s="76">
        <f t="shared" si="21"/>
        <v>0.17421599999999998</v>
      </c>
      <c r="G336" s="76">
        <f t="shared" si="22"/>
        <v>0.22648080000000001</v>
      </c>
      <c r="H336" s="76">
        <f t="shared" si="23"/>
        <v>4.76</v>
      </c>
      <c r="I336" s="77"/>
      <c r="J336" s="75"/>
      <c r="K336" s="75"/>
    </row>
    <row r="337" spans="1:11" ht="16" thickBot="1" x14ac:dyDescent="0.25">
      <c r="A337" s="8">
        <v>263</v>
      </c>
      <c r="B337" s="30" t="s">
        <v>12</v>
      </c>
      <c r="C337" s="75"/>
      <c r="D337" s="75">
        <v>4.2699999999999996</v>
      </c>
      <c r="E337" s="76">
        <f t="shared" si="20"/>
        <v>8.539999999999999E-2</v>
      </c>
      <c r="F337" s="76">
        <f t="shared" si="21"/>
        <v>0.17421599999999998</v>
      </c>
      <c r="G337" s="76">
        <f t="shared" si="22"/>
        <v>0.22648080000000001</v>
      </c>
      <c r="H337" s="76">
        <f t="shared" si="23"/>
        <v>4.76</v>
      </c>
      <c r="I337" s="77"/>
      <c r="J337" s="75"/>
      <c r="K337" s="75"/>
    </row>
    <row r="338" spans="1:11" ht="16" thickBot="1" x14ac:dyDescent="0.25">
      <c r="A338" s="8">
        <v>264</v>
      </c>
      <c r="B338" s="30" t="s">
        <v>13</v>
      </c>
      <c r="C338" s="78"/>
      <c r="D338" s="75">
        <v>4.2699999999999996</v>
      </c>
      <c r="E338" s="76">
        <f t="shared" si="20"/>
        <v>8.539999999999999E-2</v>
      </c>
      <c r="F338" s="76">
        <f t="shared" si="21"/>
        <v>0.17421599999999998</v>
      </c>
      <c r="G338" s="76">
        <f t="shared" si="22"/>
        <v>0.22648080000000001</v>
      </c>
      <c r="H338" s="76">
        <f t="shared" si="23"/>
        <v>4.76</v>
      </c>
      <c r="I338" s="77"/>
      <c r="J338" s="78"/>
      <c r="K338" s="78"/>
    </row>
    <row r="339" spans="1:11" ht="17" thickBot="1" x14ac:dyDescent="0.25">
      <c r="A339" s="5" t="s">
        <v>4</v>
      </c>
      <c r="B339" s="31" t="s">
        <v>102</v>
      </c>
      <c r="C339" s="79"/>
      <c r="D339" s="79"/>
      <c r="E339" s="80">
        <f t="shared" si="20"/>
        <v>0</v>
      </c>
      <c r="F339" s="80">
        <f t="shared" si="21"/>
        <v>0</v>
      </c>
      <c r="G339" s="80">
        <f t="shared" si="22"/>
        <v>0</v>
      </c>
      <c r="H339" s="80">
        <f t="shared" si="23"/>
        <v>0</v>
      </c>
      <c r="I339" s="77"/>
      <c r="J339" s="79"/>
      <c r="K339" s="79"/>
    </row>
    <row r="340" spans="1:11" ht="16" thickBot="1" x14ac:dyDescent="0.25">
      <c r="A340" s="10">
        <v>265</v>
      </c>
      <c r="B340" s="30" t="s">
        <v>10</v>
      </c>
      <c r="C340" s="75"/>
      <c r="D340" s="75">
        <v>4.2699999999999996</v>
      </c>
      <c r="E340" s="76">
        <f t="shared" si="20"/>
        <v>8.539999999999999E-2</v>
      </c>
      <c r="F340" s="76">
        <f t="shared" si="21"/>
        <v>0.17421599999999998</v>
      </c>
      <c r="G340" s="76">
        <f t="shared" si="22"/>
        <v>0.22648080000000001</v>
      </c>
      <c r="H340" s="76">
        <f t="shared" si="23"/>
        <v>4.76</v>
      </c>
      <c r="I340" s="77"/>
      <c r="J340" s="75"/>
      <c r="K340" s="75"/>
    </row>
    <row r="341" spans="1:11" ht="16" thickBot="1" x14ac:dyDescent="0.25">
      <c r="A341" s="8">
        <v>266</v>
      </c>
      <c r="B341" s="30" t="s">
        <v>11</v>
      </c>
      <c r="C341" s="75"/>
      <c r="D341" s="75">
        <v>4.2699999999999996</v>
      </c>
      <c r="E341" s="76">
        <f t="shared" si="20"/>
        <v>8.539999999999999E-2</v>
      </c>
      <c r="F341" s="76">
        <f t="shared" si="21"/>
        <v>0.17421599999999998</v>
      </c>
      <c r="G341" s="76">
        <f t="shared" si="22"/>
        <v>0.22648080000000001</v>
      </c>
      <c r="H341" s="76">
        <f t="shared" si="23"/>
        <v>4.76</v>
      </c>
      <c r="I341" s="77"/>
      <c r="J341" s="75"/>
      <c r="K341" s="75"/>
    </row>
    <row r="342" spans="1:11" ht="16" thickBot="1" x14ac:dyDescent="0.25">
      <c r="A342" s="8">
        <v>267</v>
      </c>
      <c r="B342" s="30" t="s">
        <v>12</v>
      </c>
      <c r="C342" s="75"/>
      <c r="D342" s="75">
        <v>4.2699999999999996</v>
      </c>
      <c r="E342" s="76">
        <f t="shared" si="20"/>
        <v>8.539999999999999E-2</v>
      </c>
      <c r="F342" s="76">
        <f t="shared" si="21"/>
        <v>0.17421599999999998</v>
      </c>
      <c r="G342" s="76">
        <f t="shared" si="22"/>
        <v>0.22648080000000001</v>
      </c>
      <c r="H342" s="76">
        <f t="shared" si="23"/>
        <v>4.76</v>
      </c>
      <c r="I342" s="77"/>
      <c r="J342" s="75"/>
      <c r="K342" s="75"/>
    </row>
    <row r="343" spans="1:11" ht="16" thickBot="1" x14ac:dyDescent="0.25">
      <c r="A343" s="8">
        <v>268</v>
      </c>
      <c r="B343" s="30" t="s">
        <v>13</v>
      </c>
      <c r="C343" s="78"/>
      <c r="D343" s="75">
        <v>4.2699999999999996</v>
      </c>
      <c r="E343" s="76">
        <f t="shared" si="20"/>
        <v>8.539999999999999E-2</v>
      </c>
      <c r="F343" s="76">
        <f t="shared" si="21"/>
        <v>0.17421599999999998</v>
      </c>
      <c r="G343" s="76">
        <f t="shared" si="22"/>
        <v>0.22648080000000001</v>
      </c>
      <c r="H343" s="76">
        <f t="shared" si="23"/>
        <v>4.76</v>
      </c>
      <c r="I343" s="77"/>
      <c r="J343" s="78"/>
      <c r="K343" s="78"/>
    </row>
    <row r="344" spans="1:11" ht="17" thickBot="1" x14ac:dyDescent="0.25">
      <c r="A344" s="5">
        <v>2</v>
      </c>
      <c r="B344" s="31" t="s">
        <v>103</v>
      </c>
      <c r="C344" s="79"/>
      <c r="D344" s="79"/>
      <c r="E344" s="80">
        <f t="shared" si="20"/>
        <v>0</v>
      </c>
      <c r="F344" s="80">
        <f t="shared" si="21"/>
        <v>0</v>
      </c>
      <c r="G344" s="80">
        <f t="shared" si="22"/>
        <v>0</v>
      </c>
      <c r="H344" s="80">
        <f t="shared" si="23"/>
        <v>0</v>
      </c>
      <c r="I344" s="77"/>
      <c r="J344" s="79"/>
      <c r="K344" s="79"/>
    </row>
    <row r="345" spans="1:11" ht="16" thickBot="1" x14ac:dyDescent="0.25">
      <c r="A345" s="10">
        <v>269</v>
      </c>
      <c r="B345" s="30" t="s">
        <v>10</v>
      </c>
      <c r="C345" s="75"/>
      <c r="D345" s="75">
        <v>4.2699999999999996</v>
      </c>
      <c r="E345" s="76">
        <f t="shared" si="20"/>
        <v>8.539999999999999E-2</v>
      </c>
      <c r="F345" s="76">
        <f t="shared" si="21"/>
        <v>0.17421599999999998</v>
      </c>
      <c r="G345" s="76">
        <f t="shared" si="22"/>
        <v>0.22648080000000001</v>
      </c>
      <c r="H345" s="76">
        <f t="shared" si="23"/>
        <v>4.76</v>
      </c>
      <c r="I345" s="77"/>
      <c r="J345" s="75"/>
      <c r="K345" s="75"/>
    </row>
    <row r="346" spans="1:11" ht="16" thickBot="1" x14ac:dyDescent="0.25">
      <c r="A346" s="8">
        <v>270</v>
      </c>
      <c r="B346" s="30" t="s">
        <v>11</v>
      </c>
      <c r="C346" s="75"/>
      <c r="D346" s="75">
        <v>4.2699999999999996</v>
      </c>
      <c r="E346" s="76">
        <f t="shared" si="20"/>
        <v>8.539999999999999E-2</v>
      </c>
      <c r="F346" s="76">
        <f t="shared" si="21"/>
        <v>0.17421599999999998</v>
      </c>
      <c r="G346" s="76">
        <f t="shared" si="22"/>
        <v>0.22648080000000001</v>
      </c>
      <c r="H346" s="76">
        <f t="shared" si="23"/>
        <v>4.76</v>
      </c>
      <c r="I346" s="77"/>
      <c r="J346" s="75"/>
      <c r="K346" s="75"/>
    </row>
    <row r="347" spans="1:11" ht="16" thickBot="1" x14ac:dyDescent="0.25">
      <c r="A347" s="8">
        <v>271</v>
      </c>
      <c r="B347" s="30" t="s">
        <v>12</v>
      </c>
      <c r="C347" s="75"/>
      <c r="D347" s="75">
        <v>4.2699999999999996</v>
      </c>
      <c r="E347" s="76">
        <f t="shared" si="20"/>
        <v>8.539999999999999E-2</v>
      </c>
      <c r="F347" s="76">
        <f t="shared" si="21"/>
        <v>0.17421599999999998</v>
      </c>
      <c r="G347" s="76">
        <f t="shared" si="22"/>
        <v>0.22648080000000001</v>
      </c>
      <c r="H347" s="76">
        <f t="shared" si="23"/>
        <v>4.76</v>
      </c>
      <c r="I347" s="77"/>
      <c r="J347" s="75"/>
      <c r="K347" s="75"/>
    </row>
    <row r="348" spans="1:11" ht="16" thickBot="1" x14ac:dyDescent="0.25">
      <c r="A348" s="8">
        <v>272</v>
      </c>
      <c r="B348" s="30" t="s">
        <v>13</v>
      </c>
      <c r="C348" s="78"/>
      <c r="D348" s="75">
        <v>4.2699999999999996</v>
      </c>
      <c r="E348" s="76">
        <f t="shared" si="20"/>
        <v>8.539999999999999E-2</v>
      </c>
      <c r="F348" s="76">
        <f t="shared" si="21"/>
        <v>0.17421599999999998</v>
      </c>
      <c r="G348" s="76">
        <f t="shared" si="22"/>
        <v>0.22648080000000001</v>
      </c>
      <c r="H348" s="76">
        <f t="shared" si="23"/>
        <v>4.76</v>
      </c>
      <c r="I348" s="77"/>
      <c r="J348" s="78"/>
      <c r="K348" s="78"/>
    </row>
    <row r="349" spans="1:11" ht="33.75" customHeight="1" thickBot="1" x14ac:dyDescent="0.25">
      <c r="A349" s="5" t="s">
        <v>4</v>
      </c>
      <c r="B349" s="31" t="s">
        <v>104</v>
      </c>
      <c r="C349" s="79"/>
      <c r="D349" s="79"/>
      <c r="E349" s="80">
        <f t="shared" si="20"/>
        <v>0</v>
      </c>
      <c r="F349" s="80">
        <f t="shared" si="21"/>
        <v>0</v>
      </c>
      <c r="G349" s="80">
        <f t="shared" si="22"/>
        <v>0</v>
      </c>
      <c r="H349" s="80">
        <f t="shared" si="23"/>
        <v>0</v>
      </c>
      <c r="I349" s="77"/>
      <c r="J349" s="79"/>
      <c r="K349" s="79"/>
    </row>
    <row r="350" spans="1:11" ht="16" thickBot="1" x14ac:dyDescent="0.25">
      <c r="A350" s="10">
        <v>273</v>
      </c>
      <c r="B350" s="30" t="s">
        <v>10</v>
      </c>
      <c r="C350" s="75"/>
      <c r="D350" s="75">
        <v>4.2699999999999996</v>
      </c>
      <c r="E350" s="76">
        <f t="shared" si="20"/>
        <v>8.539999999999999E-2</v>
      </c>
      <c r="F350" s="76">
        <f t="shared" si="21"/>
        <v>0.17421599999999998</v>
      </c>
      <c r="G350" s="76">
        <f t="shared" si="22"/>
        <v>0.22648080000000001</v>
      </c>
      <c r="H350" s="76">
        <f t="shared" si="23"/>
        <v>4.76</v>
      </c>
      <c r="I350" s="77"/>
      <c r="J350" s="75"/>
      <c r="K350" s="75"/>
    </row>
    <row r="351" spans="1:11" ht="16" thickBot="1" x14ac:dyDescent="0.25">
      <c r="A351" s="8">
        <v>274</v>
      </c>
      <c r="B351" s="30" t="s">
        <v>11</v>
      </c>
      <c r="C351" s="75"/>
      <c r="D351" s="75">
        <v>4.2699999999999996</v>
      </c>
      <c r="E351" s="76">
        <f t="shared" si="20"/>
        <v>8.539999999999999E-2</v>
      </c>
      <c r="F351" s="76">
        <f t="shared" si="21"/>
        <v>0.17421599999999998</v>
      </c>
      <c r="G351" s="76">
        <f t="shared" si="22"/>
        <v>0.22648080000000001</v>
      </c>
      <c r="H351" s="76">
        <f t="shared" si="23"/>
        <v>4.76</v>
      </c>
      <c r="I351" s="77"/>
      <c r="J351" s="75"/>
      <c r="K351" s="75"/>
    </row>
    <row r="352" spans="1:11" ht="16" thickBot="1" x14ac:dyDescent="0.25">
      <c r="A352" s="8">
        <v>275</v>
      </c>
      <c r="B352" s="30" t="s">
        <v>12</v>
      </c>
      <c r="C352" s="75"/>
      <c r="D352" s="75">
        <v>4.2699999999999996</v>
      </c>
      <c r="E352" s="76">
        <f t="shared" si="20"/>
        <v>8.539999999999999E-2</v>
      </c>
      <c r="F352" s="76">
        <f t="shared" si="21"/>
        <v>0.17421599999999998</v>
      </c>
      <c r="G352" s="76">
        <f t="shared" si="22"/>
        <v>0.22648080000000001</v>
      </c>
      <c r="H352" s="76">
        <f t="shared" si="23"/>
        <v>4.76</v>
      </c>
      <c r="I352" s="77"/>
      <c r="J352" s="75"/>
      <c r="K352" s="75"/>
    </row>
    <row r="353" spans="1:11" ht="16" thickBot="1" x14ac:dyDescent="0.25">
      <c r="A353" s="8">
        <v>276</v>
      </c>
      <c r="B353" s="30" t="s">
        <v>13</v>
      </c>
      <c r="C353" s="78"/>
      <c r="D353" s="75">
        <v>4.2699999999999996</v>
      </c>
      <c r="E353" s="76">
        <f t="shared" si="20"/>
        <v>8.539999999999999E-2</v>
      </c>
      <c r="F353" s="76">
        <f t="shared" si="21"/>
        <v>0.17421599999999998</v>
      </c>
      <c r="G353" s="76">
        <f t="shared" si="22"/>
        <v>0.22648080000000001</v>
      </c>
      <c r="H353" s="76">
        <f t="shared" si="23"/>
        <v>4.76</v>
      </c>
      <c r="I353" s="77"/>
      <c r="J353" s="78"/>
      <c r="K353" s="78"/>
    </row>
    <row r="354" spans="1:11" ht="17" thickBot="1" x14ac:dyDescent="0.25">
      <c r="A354" s="5" t="s">
        <v>4</v>
      </c>
      <c r="B354" s="31" t="s">
        <v>106</v>
      </c>
      <c r="C354" s="79"/>
      <c r="D354" s="79"/>
      <c r="E354" s="80">
        <f t="shared" si="20"/>
        <v>0</v>
      </c>
      <c r="F354" s="80">
        <f t="shared" si="21"/>
        <v>0</v>
      </c>
      <c r="G354" s="80">
        <f t="shared" si="22"/>
        <v>0</v>
      </c>
      <c r="H354" s="80">
        <f t="shared" si="23"/>
        <v>0</v>
      </c>
      <c r="I354" s="77"/>
      <c r="J354" s="79"/>
      <c r="K354" s="79"/>
    </row>
    <row r="355" spans="1:11" ht="16" thickBot="1" x14ac:dyDescent="0.25">
      <c r="A355" s="10">
        <v>277</v>
      </c>
      <c r="B355" s="30" t="s">
        <v>10</v>
      </c>
      <c r="C355" s="75"/>
      <c r="D355" s="75">
        <v>4.2699999999999996</v>
      </c>
      <c r="E355" s="76">
        <f t="shared" si="20"/>
        <v>8.539999999999999E-2</v>
      </c>
      <c r="F355" s="76">
        <f t="shared" si="21"/>
        <v>0.17421599999999998</v>
      </c>
      <c r="G355" s="76">
        <f t="shared" si="22"/>
        <v>0.22648080000000001</v>
      </c>
      <c r="H355" s="76">
        <f t="shared" si="23"/>
        <v>4.76</v>
      </c>
      <c r="I355" s="77"/>
      <c r="J355" s="75"/>
      <c r="K355" s="75"/>
    </row>
    <row r="356" spans="1:11" ht="16" thickBot="1" x14ac:dyDescent="0.25">
      <c r="A356" s="8">
        <v>278</v>
      </c>
      <c r="B356" s="30" t="s">
        <v>11</v>
      </c>
      <c r="C356" s="75"/>
      <c r="D356" s="75">
        <v>4.2699999999999996</v>
      </c>
      <c r="E356" s="76">
        <f t="shared" si="20"/>
        <v>8.539999999999999E-2</v>
      </c>
      <c r="F356" s="76">
        <f t="shared" si="21"/>
        <v>0.17421599999999998</v>
      </c>
      <c r="G356" s="76">
        <f t="shared" si="22"/>
        <v>0.22648080000000001</v>
      </c>
      <c r="H356" s="76">
        <f t="shared" si="23"/>
        <v>4.76</v>
      </c>
      <c r="I356" s="77"/>
      <c r="J356" s="75"/>
      <c r="K356" s="75"/>
    </row>
    <row r="357" spans="1:11" ht="16" thickBot="1" x14ac:dyDescent="0.25">
      <c r="A357" s="8">
        <v>279</v>
      </c>
      <c r="B357" s="30" t="s">
        <v>12</v>
      </c>
      <c r="C357" s="75"/>
      <c r="D357" s="75">
        <v>4.2699999999999996</v>
      </c>
      <c r="E357" s="76">
        <f t="shared" si="20"/>
        <v>8.539999999999999E-2</v>
      </c>
      <c r="F357" s="76">
        <f t="shared" si="21"/>
        <v>0.17421599999999998</v>
      </c>
      <c r="G357" s="76">
        <f t="shared" si="22"/>
        <v>0.22648080000000001</v>
      </c>
      <c r="H357" s="76">
        <f t="shared" si="23"/>
        <v>4.76</v>
      </c>
      <c r="I357" s="77"/>
      <c r="J357" s="75"/>
      <c r="K357" s="75"/>
    </row>
    <row r="358" spans="1:11" ht="16" thickBot="1" x14ac:dyDescent="0.25">
      <c r="A358" s="8">
        <v>280</v>
      </c>
      <c r="B358" s="30" t="s">
        <v>13</v>
      </c>
      <c r="C358" s="78"/>
      <c r="D358" s="75">
        <v>4.2699999999999996</v>
      </c>
      <c r="E358" s="76">
        <f t="shared" si="20"/>
        <v>8.539999999999999E-2</v>
      </c>
      <c r="F358" s="76">
        <f t="shared" si="21"/>
        <v>0.17421599999999998</v>
      </c>
      <c r="G358" s="76">
        <f t="shared" si="22"/>
        <v>0.22648080000000001</v>
      </c>
      <c r="H358" s="76">
        <f t="shared" si="23"/>
        <v>4.76</v>
      </c>
      <c r="I358" s="77"/>
      <c r="J358" s="78"/>
      <c r="K358" s="78"/>
    </row>
    <row r="359" spans="1:11" ht="17" thickBot="1" x14ac:dyDescent="0.25">
      <c r="A359" s="5" t="s">
        <v>4</v>
      </c>
      <c r="B359" s="31" t="s">
        <v>107</v>
      </c>
      <c r="C359" s="79"/>
      <c r="D359" s="79"/>
      <c r="E359" s="80">
        <f t="shared" si="20"/>
        <v>0</v>
      </c>
      <c r="F359" s="80">
        <f t="shared" si="21"/>
        <v>0</v>
      </c>
      <c r="G359" s="80">
        <f t="shared" si="22"/>
        <v>0</v>
      </c>
      <c r="H359" s="80">
        <f t="shared" si="23"/>
        <v>0</v>
      </c>
      <c r="I359" s="77"/>
      <c r="J359" s="79"/>
      <c r="K359" s="79"/>
    </row>
    <row r="360" spans="1:11" ht="16" thickBot="1" x14ac:dyDescent="0.25">
      <c r="A360" s="10">
        <v>281</v>
      </c>
      <c r="B360" s="30" t="s">
        <v>10</v>
      </c>
      <c r="C360" s="75"/>
      <c r="D360" s="75">
        <v>4.2699999999999996</v>
      </c>
      <c r="E360" s="76">
        <f t="shared" si="20"/>
        <v>8.539999999999999E-2</v>
      </c>
      <c r="F360" s="76">
        <f t="shared" si="21"/>
        <v>0.17421599999999998</v>
      </c>
      <c r="G360" s="76">
        <f t="shared" si="22"/>
        <v>0.22648080000000001</v>
      </c>
      <c r="H360" s="76">
        <f t="shared" si="23"/>
        <v>4.76</v>
      </c>
      <c r="I360" s="77"/>
      <c r="J360" s="75"/>
      <c r="K360" s="75"/>
    </row>
    <row r="361" spans="1:11" ht="16" thickBot="1" x14ac:dyDescent="0.25">
      <c r="A361" s="8">
        <v>282</v>
      </c>
      <c r="B361" s="30" t="s">
        <v>11</v>
      </c>
      <c r="C361" s="75"/>
      <c r="D361" s="75">
        <v>4.2699999999999996</v>
      </c>
      <c r="E361" s="76">
        <f t="shared" si="20"/>
        <v>8.539999999999999E-2</v>
      </c>
      <c r="F361" s="76">
        <f t="shared" si="21"/>
        <v>0.17421599999999998</v>
      </c>
      <c r="G361" s="76">
        <f t="shared" si="22"/>
        <v>0.22648080000000001</v>
      </c>
      <c r="H361" s="76">
        <f t="shared" si="23"/>
        <v>4.76</v>
      </c>
      <c r="I361" s="77"/>
      <c r="J361" s="75"/>
      <c r="K361" s="75"/>
    </row>
    <row r="362" spans="1:11" ht="16" thickBot="1" x14ac:dyDescent="0.25">
      <c r="A362" s="8">
        <v>283</v>
      </c>
      <c r="B362" s="30" t="s">
        <v>12</v>
      </c>
      <c r="C362" s="75"/>
      <c r="D362" s="75">
        <v>4.2699999999999996</v>
      </c>
      <c r="E362" s="76">
        <f t="shared" si="20"/>
        <v>8.539999999999999E-2</v>
      </c>
      <c r="F362" s="76">
        <f t="shared" si="21"/>
        <v>0.17421599999999998</v>
      </c>
      <c r="G362" s="76">
        <f t="shared" si="22"/>
        <v>0.22648080000000001</v>
      </c>
      <c r="H362" s="76">
        <f t="shared" si="23"/>
        <v>4.76</v>
      </c>
      <c r="I362" s="77"/>
      <c r="J362" s="75"/>
      <c r="K362" s="75"/>
    </row>
    <row r="363" spans="1:11" ht="16" thickBot="1" x14ac:dyDescent="0.25">
      <c r="A363" s="8">
        <v>284</v>
      </c>
      <c r="B363" s="30" t="s">
        <v>13</v>
      </c>
      <c r="C363" s="78"/>
      <c r="D363" s="75">
        <v>4.2699999999999996</v>
      </c>
      <c r="E363" s="76">
        <f t="shared" si="20"/>
        <v>8.539999999999999E-2</v>
      </c>
      <c r="F363" s="76">
        <f t="shared" si="21"/>
        <v>0.17421599999999998</v>
      </c>
      <c r="G363" s="76">
        <f t="shared" si="22"/>
        <v>0.22648080000000001</v>
      </c>
      <c r="H363" s="76">
        <f t="shared" si="23"/>
        <v>4.76</v>
      </c>
      <c r="I363" s="77"/>
      <c r="J363" s="78"/>
      <c r="K363" s="78"/>
    </row>
    <row r="364" spans="1:11" ht="17" thickBot="1" x14ac:dyDescent="0.25">
      <c r="A364" s="5"/>
      <c r="B364" s="31" t="s">
        <v>108</v>
      </c>
      <c r="C364" s="79"/>
      <c r="D364" s="79"/>
      <c r="E364" s="80">
        <f t="shared" si="20"/>
        <v>0</v>
      </c>
      <c r="F364" s="80">
        <f t="shared" si="21"/>
        <v>0</v>
      </c>
      <c r="G364" s="80">
        <f t="shared" si="22"/>
        <v>0</v>
      </c>
      <c r="H364" s="80">
        <f t="shared" si="23"/>
        <v>0</v>
      </c>
      <c r="I364" s="77"/>
      <c r="J364" s="79"/>
      <c r="K364" s="79"/>
    </row>
    <row r="365" spans="1:11" ht="16" thickBot="1" x14ac:dyDescent="0.25">
      <c r="A365" s="10">
        <v>285</v>
      </c>
      <c r="B365" s="30" t="s">
        <v>10</v>
      </c>
      <c r="C365" s="75"/>
      <c r="D365" s="75">
        <v>4.2699999999999996</v>
      </c>
      <c r="E365" s="76">
        <f t="shared" si="20"/>
        <v>8.539999999999999E-2</v>
      </c>
      <c r="F365" s="76">
        <f t="shared" si="21"/>
        <v>0.17421599999999998</v>
      </c>
      <c r="G365" s="76">
        <f t="shared" si="22"/>
        <v>0.22648080000000001</v>
      </c>
      <c r="H365" s="76">
        <f t="shared" si="23"/>
        <v>4.76</v>
      </c>
      <c r="I365" s="77"/>
      <c r="J365" s="75"/>
      <c r="K365" s="75"/>
    </row>
    <row r="366" spans="1:11" ht="16" thickBot="1" x14ac:dyDescent="0.25">
      <c r="A366" s="8">
        <v>286</v>
      </c>
      <c r="B366" s="30" t="s">
        <v>11</v>
      </c>
      <c r="C366" s="75"/>
      <c r="D366" s="75">
        <v>4.2699999999999996</v>
      </c>
      <c r="E366" s="76">
        <f t="shared" si="20"/>
        <v>8.539999999999999E-2</v>
      </c>
      <c r="F366" s="76">
        <f t="shared" si="21"/>
        <v>0.17421599999999998</v>
      </c>
      <c r="G366" s="76">
        <f t="shared" si="22"/>
        <v>0.22648080000000001</v>
      </c>
      <c r="H366" s="76">
        <f t="shared" si="23"/>
        <v>4.76</v>
      </c>
      <c r="I366" s="77"/>
      <c r="J366" s="75"/>
      <c r="K366" s="75"/>
    </row>
    <row r="367" spans="1:11" ht="16" thickBot="1" x14ac:dyDescent="0.25">
      <c r="A367" s="8">
        <v>287</v>
      </c>
      <c r="B367" s="30" t="s">
        <v>12</v>
      </c>
      <c r="C367" s="75"/>
      <c r="D367" s="75">
        <v>4.2699999999999996</v>
      </c>
      <c r="E367" s="76">
        <f t="shared" si="20"/>
        <v>8.539999999999999E-2</v>
      </c>
      <c r="F367" s="76">
        <f t="shared" si="21"/>
        <v>0.17421599999999998</v>
      </c>
      <c r="G367" s="76">
        <f t="shared" si="22"/>
        <v>0.22648080000000001</v>
      </c>
      <c r="H367" s="76">
        <f t="shared" si="23"/>
        <v>4.76</v>
      </c>
      <c r="I367" s="77"/>
      <c r="J367" s="75"/>
      <c r="K367" s="75"/>
    </row>
    <row r="368" spans="1:11" ht="16" thickBot="1" x14ac:dyDescent="0.25">
      <c r="A368" s="8">
        <v>288</v>
      </c>
      <c r="B368" s="30" t="s">
        <v>13</v>
      </c>
      <c r="C368" s="78"/>
      <c r="D368" s="75">
        <v>4.2699999999999996</v>
      </c>
      <c r="E368" s="76">
        <f t="shared" si="20"/>
        <v>8.539999999999999E-2</v>
      </c>
      <c r="F368" s="76">
        <f t="shared" si="21"/>
        <v>0.17421599999999998</v>
      </c>
      <c r="G368" s="76">
        <f t="shared" si="22"/>
        <v>0.22648080000000001</v>
      </c>
      <c r="H368" s="76">
        <f t="shared" si="23"/>
        <v>4.76</v>
      </c>
      <c r="I368" s="77"/>
      <c r="J368" s="78"/>
      <c r="K368" s="78"/>
    </row>
    <row r="369" spans="1:11" ht="20.25" customHeight="1" thickBot="1" x14ac:dyDescent="0.25">
      <c r="A369" s="5" t="s">
        <v>4</v>
      </c>
      <c r="B369" s="31" t="s">
        <v>109</v>
      </c>
      <c r="C369" s="79"/>
      <c r="D369" s="79"/>
      <c r="E369" s="80">
        <f t="shared" si="20"/>
        <v>0</v>
      </c>
      <c r="F369" s="80">
        <f t="shared" si="21"/>
        <v>0</v>
      </c>
      <c r="G369" s="80">
        <f t="shared" si="22"/>
        <v>0</v>
      </c>
      <c r="H369" s="80">
        <f t="shared" si="23"/>
        <v>0</v>
      </c>
      <c r="I369" s="77"/>
      <c r="J369" s="79"/>
      <c r="K369" s="79"/>
    </row>
    <row r="370" spans="1:11" ht="16" thickBot="1" x14ac:dyDescent="0.25">
      <c r="A370" s="10">
        <v>289</v>
      </c>
      <c r="B370" s="30" t="s">
        <v>10</v>
      </c>
      <c r="C370" s="75"/>
      <c r="D370" s="75">
        <v>4.2699999999999996</v>
      </c>
      <c r="E370" s="76">
        <f t="shared" si="20"/>
        <v>8.539999999999999E-2</v>
      </c>
      <c r="F370" s="76">
        <f t="shared" si="21"/>
        <v>0.17421599999999998</v>
      </c>
      <c r="G370" s="76">
        <f t="shared" si="22"/>
        <v>0.22648080000000001</v>
      </c>
      <c r="H370" s="76">
        <f t="shared" si="23"/>
        <v>4.76</v>
      </c>
      <c r="I370" s="77"/>
      <c r="J370" s="75"/>
      <c r="K370" s="75"/>
    </row>
    <row r="371" spans="1:11" ht="16" thickBot="1" x14ac:dyDescent="0.25">
      <c r="A371" s="8">
        <v>290</v>
      </c>
      <c r="B371" s="30" t="s">
        <v>11</v>
      </c>
      <c r="C371" s="75"/>
      <c r="D371" s="75">
        <v>4.2699999999999996</v>
      </c>
      <c r="E371" s="76">
        <f t="shared" si="20"/>
        <v>8.539999999999999E-2</v>
      </c>
      <c r="F371" s="76">
        <f t="shared" si="21"/>
        <v>0.17421599999999998</v>
      </c>
      <c r="G371" s="76">
        <f t="shared" si="22"/>
        <v>0.22648080000000001</v>
      </c>
      <c r="H371" s="76">
        <f t="shared" si="23"/>
        <v>4.76</v>
      </c>
      <c r="I371" s="77"/>
      <c r="J371" s="75"/>
      <c r="K371" s="75"/>
    </row>
    <row r="372" spans="1:11" ht="16" thickBot="1" x14ac:dyDescent="0.25">
      <c r="A372" s="8">
        <v>291</v>
      </c>
      <c r="B372" s="30" t="s">
        <v>12</v>
      </c>
      <c r="C372" s="75"/>
      <c r="D372" s="75">
        <v>4.2699999999999996</v>
      </c>
      <c r="E372" s="76">
        <f t="shared" si="20"/>
        <v>8.539999999999999E-2</v>
      </c>
      <c r="F372" s="76">
        <f t="shared" si="21"/>
        <v>0.17421599999999998</v>
      </c>
      <c r="G372" s="76">
        <f t="shared" si="22"/>
        <v>0.22648080000000001</v>
      </c>
      <c r="H372" s="76">
        <f t="shared" si="23"/>
        <v>4.76</v>
      </c>
      <c r="I372" s="77"/>
      <c r="J372" s="75"/>
      <c r="K372" s="75"/>
    </row>
    <row r="373" spans="1:11" ht="16" thickBot="1" x14ac:dyDescent="0.25">
      <c r="A373" s="8">
        <v>292</v>
      </c>
      <c r="B373" s="30" t="s">
        <v>13</v>
      </c>
      <c r="C373" s="78"/>
      <c r="D373" s="75">
        <v>4.2699999999999996</v>
      </c>
      <c r="E373" s="76">
        <f t="shared" si="20"/>
        <v>8.539999999999999E-2</v>
      </c>
      <c r="F373" s="76">
        <f t="shared" si="21"/>
        <v>0.17421599999999998</v>
      </c>
      <c r="G373" s="76">
        <f t="shared" si="22"/>
        <v>0.22648080000000001</v>
      </c>
      <c r="H373" s="76">
        <f t="shared" si="23"/>
        <v>4.76</v>
      </c>
      <c r="I373" s="77"/>
      <c r="J373" s="78"/>
      <c r="K373" s="78"/>
    </row>
    <row r="374" spans="1:11" ht="17" thickBot="1" x14ac:dyDescent="0.25">
      <c r="A374" s="5"/>
      <c r="B374" s="31" t="s">
        <v>110</v>
      </c>
      <c r="C374" s="79"/>
      <c r="D374" s="79"/>
      <c r="E374" s="80">
        <f t="shared" si="20"/>
        <v>0</v>
      </c>
      <c r="F374" s="80">
        <f t="shared" si="21"/>
        <v>0</v>
      </c>
      <c r="G374" s="80">
        <f t="shared" si="22"/>
        <v>0</v>
      </c>
      <c r="H374" s="80">
        <f t="shared" si="23"/>
        <v>0</v>
      </c>
      <c r="I374" s="77"/>
      <c r="J374" s="79"/>
      <c r="K374" s="79"/>
    </row>
    <row r="375" spans="1:11" ht="16" thickBot="1" x14ac:dyDescent="0.25">
      <c r="A375" s="10">
        <v>293</v>
      </c>
      <c r="B375" s="30" t="s">
        <v>10</v>
      </c>
      <c r="C375" s="75"/>
      <c r="D375" s="75">
        <v>4.2699999999999996</v>
      </c>
      <c r="E375" s="76">
        <f t="shared" si="20"/>
        <v>8.539999999999999E-2</v>
      </c>
      <c r="F375" s="76">
        <f t="shared" si="21"/>
        <v>0.17421599999999998</v>
      </c>
      <c r="G375" s="76">
        <f t="shared" si="22"/>
        <v>0.22648080000000001</v>
      </c>
      <c r="H375" s="76">
        <f t="shared" si="23"/>
        <v>4.76</v>
      </c>
      <c r="I375" s="77"/>
      <c r="J375" s="75"/>
      <c r="K375" s="75"/>
    </row>
    <row r="376" spans="1:11" ht="16" thickBot="1" x14ac:dyDescent="0.25">
      <c r="A376" s="8">
        <v>294</v>
      </c>
      <c r="B376" s="30" t="s">
        <v>11</v>
      </c>
      <c r="C376" s="75"/>
      <c r="D376" s="75">
        <v>4.2699999999999996</v>
      </c>
      <c r="E376" s="76">
        <f t="shared" si="20"/>
        <v>8.539999999999999E-2</v>
      </c>
      <c r="F376" s="76">
        <f t="shared" si="21"/>
        <v>0.17421599999999998</v>
      </c>
      <c r="G376" s="76">
        <f t="shared" si="22"/>
        <v>0.22648080000000001</v>
      </c>
      <c r="H376" s="76">
        <f t="shared" si="23"/>
        <v>4.76</v>
      </c>
      <c r="I376" s="77"/>
      <c r="J376" s="75"/>
      <c r="K376" s="75"/>
    </row>
    <row r="377" spans="1:11" ht="16" thickBot="1" x14ac:dyDescent="0.25">
      <c r="A377" s="8">
        <v>295</v>
      </c>
      <c r="B377" s="30" t="s">
        <v>12</v>
      </c>
      <c r="C377" s="75"/>
      <c r="D377" s="75">
        <v>4.2699999999999996</v>
      </c>
      <c r="E377" s="76">
        <f t="shared" si="20"/>
        <v>8.539999999999999E-2</v>
      </c>
      <c r="F377" s="76">
        <f t="shared" si="21"/>
        <v>0.17421599999999998</v>
      </c>
      <c r="G377" s="76">
        <f t="shared" si="22"/>
        <v>0.22648080000000001</v>
      </c>
      <c r="H377" s="76">
        <f t="shared" si="23"/>
        <v>4.76</v>
      </c>
      <c r="I377" s="77"/>
      <c r="J377" s="75"/>
      <c r="K377" s="75"/>
    </row>
    <row r="378" spans="1:11" ht="16" thickBot="1" x14ac:dyDescent="0.25">
      <c r="A378" s="8">
        <v>296</v>
      </c>
      <c r="B378" s="30" t="s">
        <v>13</v>
      </c>
      <c r="C378" s="78"/>
      <c r="D378" s="75">
        <v>4.2699999999999996</v>
      </c>
      <c r="E378" s="76">
        <f t="shared" si="20"/>
        <v>8.539999999999999E-2</v>
      </c>
      <c r="F378" s="76">
        <f t="shared" si="21"/>
        <v>0.17421599999999998</v>
      </c>
      <c r="G378" s="76">
        <f t="shared" si="22"/>
        <v>0.22648080000000001</v>
      </c>
      <c r="H378" s="76">
        <f t="shared" si="23"/>
        <v>4.76</v>
      </c>
      <c r="I378" s="77"/>
      <c r="J378" s="78"/>
      <c r="K378" s="78"/>
    </row>
    <row r="379" spans="1:11" ht="17" thickBot="1" x14ac:dyDescent="0.25">
      <c r="A379" s="5" t="s">
        <v>4</v>
      </c>
      <c r="B379" s="31" t="s">
        <v>111</v>
      </c>
      <c r="C379" s="79"/>
      <c r="D379" s="79"/>
      <c r="E379" s="80">
        <f t="shared" si="20"/>
        <v>0</v>
      </c>
      <c r="F379" s="80">
        <f t="shared" si="21"/>
        <v>0</v>
      </c>
      <c r="G379" s="80">
        <f t="shared" si="22"/>
        <v>0</v>
      </c>
      <c r="H379" s="80">
        <f t="shared" si="23"/>
        <v>0</v>
      </c>
      <c r="I379" s="77"/>
      <c r="J379" s="79"/>
      <c r="K379" s="79"/>
    </row>
    <row r="380" spans="1:11" ht="16" thickBot="1" x14ac:dyDescent="0.25">
      <c r="A380" s="10">
        <v>297</v>
      </c>
      <c r="B380" s="30" t="s">
        <v>10</v>
      </c>
      <c r="C380" s="75"/>
      <c r="D380" s="75">
        <v>4.2699999999999996</v>
      </c>
      <c r="E380" s="76">
        <f t="shared" si="20"/>
        <v>8.539999999999999E-2</v>
      </c>
      <c r="F380" s="76">
        <f t="shared" si="21"/>
        <v>0.17421599999999998</v>
      </c>
      <c r="G380" s="76">
        <f t="shared" si="22"/>
        <v>0.22648080000000001</v>
      </c>
      <c r="H380" s="76">
        <f t="shared" si="23"/>
        <v>4.76</v>
      </c>
      <c r="I380" s="77"/>
      <c r="J380" s="75"/>
      <c r="K380" s="75"/>
    </row>
    <row r="381" spans="1:11" ht="16" thickBot="1" x14ac:dyDescent="0.25">
      <c r="A381" s="8">
        <v>298</v>
      </c>
      <c r="B381" s="30" t="s">
        <v>11</v>
      </c>
      <c r="C381" s="75"/>
      <c r="D381" s="75">
        <v>4.2699999999999996</v>
      </c>
      <c r="E381" s="76">
        <f t="shared" si="20"/>
        <v>8.539999999999999E-2</v>
      </c>
      <c r="F381" s="76">
        <f t="shared" si="21"/>
        <v>0.17421599999999998</v>
      </c>
      <c r="G381" s="76">
        <f t="shared" si="22"/>
        <v>0.22648080000000001</v>
      </c>
      <c r="H381" s="76">
        <f t="shared" si="23"/>
        <v>4.76</v>
      </c>
      <c r="I381" s="77"/>
      <c r="J381" s="75"/>
      <c r="K381" s="75"/>
    </row>
    <row r="382" spans="1:11" ht="16" thickBot="1" x14ac:dyDescent="0.25">
      <c r="A382" s="8">
        <v>299</v>
      </c>
      <c r="B382" s="30" t="s">
        <v>12</v>
      </c>
      <c r="C382" s="75"/>
      <c r="D382" s="75">
        <v>4.2699999999999996</v>
      </c>
      <c r="E382" s="76">
        <f t="shared" si="20"/>
        <v>8.539999999999999E-2</v>
      </c>
      <c r="F382" s="76">
        <f t="shared" si="21"/>
        <v>0.17421599999999998</v>
      </c>
      <c r="G382" s="76">
        <f t="shared" si="22"/>
        <v>0.22648080000000001</v>
      </c>
      <c r="H382" s="76">
        <f t="shared" si="23"/>
        <v>4.76</v>
      </c>
      <c r="I382" s="77"/>
      <c r="J382" s="75"/>
      <c r="K382" s="75"/>
    </row>
    <row r="383" spans="1:11" ht="16" thickBot="1" x14ac:dyDescent="0.25">
      <c r="A383" s="8">
        <v>300</v>
      </c>
      <c r="B383" s="30" t="s">
        <v>13</v>
      </c>
      <c r="C383" s="78"/>
      <c r="D383" s="75">
        <v>4.2699999999999996</v>
      </c>
      <c r="E383" s="76">
        <f t="shared" si="20"/>
        <v>8.539999999999999E-2</v>
      </c>
      <c r="F383" s="76">
        <f t="shared" si="21"/>
        <v>0.17421599999999998</v>
      </c>
      <c r="G383" s="76">
        <f t="shared" si="22"/>
        <v>0.22648080000000001</v>
      </c>
      <c r="H383" s="76">
        <f t="shared" si="23"/>
        <v>4.76</v>
      </c>
      <c r="I383" s="77"/>
      <c r="J383" s="78"/>
      <c r="K383" s="78"/>
    </row>
    <row r="384" spans="1:11" ht="17" thickBot="1" x14ac:dyDescent="0.25">
      <c r="A384" s="5" t="s">
        <v>4</v>
      </c>
      <c r="B384" s="31" t="s">
        <v>112</v>
      </c>
      <c r="C384" s="79"/>
      <c r="D384" s="79"/>
      <c r="E384" s="80">
        <f t="shared" si="20"/>
        <v>0</v>
      </c>
      <c r="F384" s="80">
        <f t="shared" si="21"/>
        <v>0</v>
      </c>
      <c r="G384" s="80">
        <f t="shared" si="22"/>
        <v>0</v>
      </c>
      <c r="H384" s="80">
        <f t="shared" si="23"/>
        <v>0</v>
      </c>
      <c r="I384" s="77"/>
      <c r="J384" s="79"/>
      <c r="K384" s="79"/>
    </row>
    <row r="385" spans="1:11" ht="16" thickBot="1" x14ac:dyDescent="0.25">
      <c r="A385" s="10">
        <v>301</v>
      </c>
      <c r="B385" s="30" t="s">
        <v>10</v>
      </c>
      <c r="C385" s="75">
        <v>17.690000000000001</v>
      </c>
      <c r="D385" s="75">
        <v>4.2699999999999996</v>
      </c>
      <c r="E385" s="76">
        <f t="shared" si="20"/>
        <v>0.43920000000000003</v>
      </c>
      <c r="F385" s="76">
        <f t="shared" si="21"/>
        <v>0.89596799999999999</v>
      </c>
      <c r="G385" s="76">
        <f t="shared" si="22"/>
        <v>1.1647584</v>
      </c>
      <c r="H385" s="76">
        <f t="shared" si="23"/>
        <v>24.46</v>
      </c>
      <c r="I385" s="77"/>
      <c r="J385" s="75"/>
      <c r="K385" s="75"/>
    </row>
    <row r="386" spans="1:11" ht="16" thickBot="1" x14ac:dyDescent="0.25">
      <c r="A386" s="8">
        <v>302</v>
      </c>
      <c r="B386" s="30" t="s">
        <v>11</v>
      </c>
      <c r="C386" s="75">
        <f>C385*1.13</f>
        <v>19.989699999999999</v>
      </c>
      <c r="D386" s="75">
        <v>4.2699999999999996</v>
      </c>
      <c r="E386" s="76">
        <f t="shared" si="20"/>
        <v>0.48519399999999996</v>
      </c>
      <c r="F386" s="76">
        <f t="shared" si="21"/>
        <v>0.98979575999999991</v>
      </c>
      <c r="G386" s="76">
        <f t="shared" si="22"/>
        <v>1.286734488</v>
      </c>
      <c r="H386" s="76">
        <f t="shared" si="23"/>
        <v>27.02</v>
      </c>
      <c r="I386" s="77"/>
      <c r="J386" s="75"/>
      <c r="K386" s="75"/>
    </row>
    <row r="387" spans="1:11" ht="16" thickBot="1" x14ac:dyDescent="0.25">
      <c r="A387" s="8">
        <v>303</v>
      </c>
      <c r="B387" s="30" t="s">
        <v>12</v>
      </c>
      <c r="C387" s="75">
        <f>C386*1.13</f>
        <v>22.588360999999995</v>
      </c>
      <c r="D387" s="75">
        <v>4.2699999999999996</v>
      </c>
      <c r="E387" s="76">
        <f t="shared" si="20"/>
        <v>0.53716721999999995</v>
      </c>
      <c r="F387" s="76">
        <f t="shared" si="21"/>
        <v>1.0958211287999999</v>
      </c>
      <c r="G387" s="76">
        <f t="shared" si="22"/>
        <v>1.42456746744</v>
      </c>
      <c r="H387" s="76">
        <f t="shared" si="23"/>
        <v>29.92</v>
      </c>
      <c r="I387" s="77"/>
      <c r="J387" s="75"/>
      <c r="K387" s="75"/>
    </row>
    <row r="388" spans="1:11" ht="16" thickBot="1" x14ac:dyDescent="0.25">
      <c r="A388" s="8">
        <v>304</v>
      </c>
      <c r="B388" s="30" t="s">
        <v>13</v>
      </c>
      <c r="C388" s="78">
        <f>C387*1.13</f>
        <v>25.524847929999993</v>
      </c>
      <c r="D388" s="75">
        <v>4.2699999999999996</v>
      </c>
      <c r="E388" s="76">
        <f t="shared" si="20"/>
        <v>0.59589695859999992</v>
      </c>
      <c r="F388" s="76">
        <f t="shared" si="21"/>
        <v>1.2156297955439999</v>
      </c>
      <c r="G388" s="76">
        <f t="shared" si="22"/>
        <v>1.5803187342071998</v>
      </c>
      <c r="H388" s="76">
        <f t="shared" si="23"/>
        <v>33.19</v>
      </c>
      <c r="I388" s="77"/>
      <c r="J388" s="78"/>
      <c r="K388" s="78"/>
    </row>
    <row r="389" spans="1:11" ht="17" thickBot="1" x14ac:dyDescent="0.25">
      <c r="A389" s="5" t="s">
        <v>4</v>
      </c>
      <c r="B389" s="31" t="s">
        <v>113</v>
      </c>
      <c r="C389" s="79"/>
      <c r="D389" s="79"/>
      <c r="E389" s="80">
        <f t="shared" si="20"/>
        <v>0</v>
      </c>
      <c r="F389" s="80">
        <f t="shared" si="21"/>
        <v>0</v>
      </c>
      <c r="G389" s="80">
        <f t="shared" si="22"/>
        <v>0</v>
      </c>
      <c r="H389" s="80">
        <f t="shared" si="23"/>
        <v>0</v>
      </c>
      <c r="I389" s="77"/>
      <c r="J389" s="79"/>
      <c r="K389" s="79"/>
    </row>
    <row r="390" spans="1:11" ht="16" thickBot="1" x14ac:dyDescent="0.25">
      <c r="A390" s="10">
        <v>305</v>
      </c>
      <c r="B390" s="30" t="s">
        <v>10</v>
      </c>
      <c r="C390" s="75">
        <v>16.649999999999999</v>
      </c>
      <c r="D390" s="75">
        <v>4.2699999999999996</v>
      </c>
      <c r="E390" s="76">
        <f t="shared" si="20"/>
        <v>0.41839999999999999</v>
      </c>
      <c r="F390" s="76">
        <f t="shared" si="21"/>
        <v>0.85353599999999985</v>
      </c>
      <c r="G390" s="76">
        <f t="shared" si="22"/>
        <v>1.1095967999999998</v>
      </c>
      <c r="H390" s="76">
        <f t="shared" si="23"/>
        <v>23.3</v>
      </c>
      <c r="I390" s="77"/>
      <c r="J390" s="75"/>
      <c r="K390" s="75"/>
    </row>
    <row r="391" spans="1:11" ht="16" thickBot="1" x14ac:dyDescent="0.25">
      <c r="A391" s="8">
        <v>306</v>
      </c>
      <c r="B391" s="30" t="s">
        <v>11</v>
      </c>
      <c r="C391" s="75">
        <v>18.899999999999999</v>
      </c>
      <c r="D391" s="75">
        <v>4.2699999999999996</v>
      </c>
      <c r="E391" s="76">
        <f t="shared" si="20"/>
        <v>0.46339999999999998</v>
      </c>
      <c r="F391" s="76">
        <f t="shared" si="21"/>
        <v>0.94533599999999995</v>
      </c>
      <c r="G391" s="76">
        <f t="shared" si="22"/>
        <v>1.2289368000000001</v>
      </c>
      <c r="H391" s="76">
        <f t="shared" si="23"/>
        <v>25.81</v>
      </c>
      <c r="I391" s="77"/>
      <c r="J391" s="75"/>
      <c r="K391" s="75"/>
    </row>
    <row r="392" spans="1:11" ht="16" thickBot="1" x14ac:dyDescent="0.25">
      <c r="A392" s="8">
        <v>307</v>
      </c>
      <c r="B392" s="30" t="s">
        <v>12</v>
      </c>
      <c r="C392" s="75">
        <v>23.67</v>
      </c>
      <c r="D392" s="75">
        <v>4.2699999999999996</v>
      </c>
      <c r="E392" s="76">
        <f t="shared" si="20"/>
        <v>0.55880000000000007</v>
      </c>
      <c r="F392" s="76">
        <f t="shared" si="21"/>
        <v>1.1399520000000001</v>
      </c>
      <c r="G392" s="76">
        <f t="shared" si="22"/>
        <v>1.4819376000000002</v>
      </c>
      <c r="H392" s="76">
        <f t="shared" si="23"/>
        <v>31.12</v>
      </c>
      <c r="I392" s="77"/>
      <c r="J392" s="75"/>
      <c r="K392" s="75"/>
    </row>
    <row r="393" spans="1:11" ht="16" thickBot="1" x14ac:dyDescent="0.25">
      <c r="A393" s="8">
        <v>308</v>
      </c>
      <c r="B393" s="30" t="s">
        <v>13</v>
      </c>
      <c r="C393" s="78">
        <v>28.65</v>
      </c>
      <c r="D393" s="75">
        <v>4.2699999999999996</v>
      </c>
      <c r="E393" s="76">
        <f t="shared" si="20"/>
        <v>0.6584000000000001</v>
      </c>
      <c r="F393" s="76">
        <f t="shared" si="21"/>
        <v>1.3431360000000001</v>
      </c>
      <c r="G393" s="76">
        <f t="shared" si="22"/>
        <v>1.7460768000000002</v>
      </c>
      <c r="H393" s="76">
        <f t="shared" si="23"/>
        <v>36.67</v>
      </c>
      <c r="I393" s="77"/>
      <c r="J393" s="78"/>
      <c r="K393" s="78"/>
    </row>
    <row r="394" spans="1:11" ht="17" thickBot="1" x14ac:dyDescent="0.25">
      <c r="A394" s="5" t="s">
        <v>4</v>
      </c>
      <c r="B394" s="31" t="s">
        <v>114</v>
      </c>
      <c r="C394" s="79"/>
      <c r="D394" s="79"/>
      <c r="E394" s="80">
        <f t="shared" si="20"/>
        <v>0</v>
      </c>
      <c r="F394" s="80">
        <f t="shared" si="21"/>
        <v>0</v>
      </c>
      <c r="G394" s="80">
        <f t="shared" si="22"/>
        <v>0</v>
      </c>
      <c r="H394" s="80">
        <f t="shared" si="23"/>
        <v>0</v>
      </c>
      <c r="I394" s="77"/>
      <c r="J394" s="79"/>
      <c r="K394" s="79"/>
    </row>
    <row r="395" spans="1:11" ht="16" thickBot="1" x14ac:dyDescent="0.25">
      <c r="A395" s="10">
        <v>309</v>
      </c>
      <c r="B395" s="30" t="s">
        <v>10</v>
      </c>
      <c r="C395" s="75">
        <v>27.3</v>
      </c>
      <c r="D395" s="75">
        <v>4.2699999999999996</v>
      </c>
      <c r="E395" s="76">
        <f t="shared" ref="E395:E458" si="24">SUM(C395:D395)*$E$8</f>
        <v>0.63140000000000007</v>
      </c>
      <c r="F395" s="76">
        <f t="shared" ref="F395:F458" si="25">SUM(C395:E395)*$F$8</f>
        <v>1.2880560000000001</v>
      </c>
      <c r="G395" s="76">
        <f t="shared" ref="G395:G458" si="26">SUM(C395:F395)*$G$8</f>
        <v>1.6744728</v>
      </c>
      <c r="H395" s="76">
        <f t="shared" ref="H395:H458" si="27">ROUND(SUM(C395:G395),2)</f>
        <v>35.159999999999997</v>
      </c>
      <c r="I395" s="77"/>
      <c r="J395" s="75"/>
      <c r="K395" s="75"/>
    </row>
    <row r="396" spans="1:11" ht="16" thickBot="1" x14ac:dyDescent="0.25">
      <c r="A396" s="8">
        <v>310</v>
      </c>
      <c r="B396" s="30" t="s">
        <v>11</v>
      </c>
      <c r="C396" s="75">
        <v>30.85</v>
      </c>
      <c r="D396" s="75">
        <v>4.2699999999999996</v>
      </c>
      <c r="E396" s="76">
        <f t="shared" si="24"/>
        <v>0.70240000000000014</v>
      </c>
      <c r="F396" s="76">
        <f t="shared" si="25"/>
        <v>1.4328960000000002</v>
      </c>
      <c r="G396" s="76">
        <f t="shared" si="26"/>
        <v>1.8627648000000001</v>
      </c>
      <c r="H396" s="76">
        <f t="shared" si="27"/>
        <v>39.119999999999997</v>
      </c>
      <c r="I396" s="77"/>
      <c r="J396" s="75"/>
      <c r="K396" s="75"/>
    </row>
    <row r="397" spans="1:11" ht="16" thickBot="1" x14ac:dyDescent="0.25">
      <c r="A397" s="8">
        <v>311</v>
      </c>
      <c r="B397" s="30" t="s">
        <v>12</v>
      </c>
      <c r="C397" s="75">
        <v>34.86</v>
      </c>
      <c r="D397" s="75">
        <v>4.2699999999999996</v>
      </c>
      <c r="E397" s="76">
        <f t="shared" si="24"/>
        <v>0.78259999999999996</v>
      </c>
      <c r="F397" s="76">
        <f t="shared" si="25"/>
        <v>1.5965039999999999</v>
      </c>
      <c r="G397" s="76">
        <f t="shared" si="26"/>
        <v>2.0754551999999999</v>
      </c>
      <c r="H397" s="76">
        <f t="shared" si="27"/>
        <v>43.58</v>
      </c>
      <c r="I397" s="77"/>
      <c r="J397" s="75"/>
      <c r="K397" s="75"/>
    </row>
    <row r="398" spans="1:11" ht="16" thickBot="1" x14ac:dyDescent="0.25">
      <c r="A398" s="8">
        <v>312</v>
      </c>
      <c r="B398" s="30" t="s">
        <v>13</v>
      </c>
      <c r="C398" s="78">
        <v>39.39</v>
      </c>
      <c r="D398" s="75">
        <v>4.2699999999999996</v>
      </c>
      <c r="E398" s="76">
        <f t="shared" si="24"/>
        <v>0.87319999999999998</v>
      </c>
      <c r="F398" s="76">
        <f t="shared" si="25"/>
        <v>1.7813279999999998</v>
      </c>
      <c r="G398" s="76">
        <f t="shared" si="26"/>
        <v>2.3157264</v>
      </c>
      <c r="H398" s="76">
        <f t="shared" si="27"/>
        <v>48.63</v>
      </c>
      <c r="I398" s="77"/>
      <c r="J398" s="78"/>
      <c r="K398" s="78"/>
    </row>
    <row r="399" spans="1:11" ht="17" thickBot="1" x14ac:dyDescent="0.25">
      <c r="A399" s="5" t="s">
        <v>4</v>
      </c>
      <c r="B399" s="31" t="s">
        <v>115</v>
      </c>
      <c r="C399" s="79"/>
      <c r="D399" s="79"/>
      <c r="E399" s="80">
        <f t="shared" si="24"/>
        <v>0</v>
      </c>
      <c r="F399" s="80">
        <f t="shared" si="25"/>
        <v>0</v>
      </c>
      <c r="G399" s="80">
        <f t="shared" si="26"/>
        <v>0</v>
      </c>
      <c r="H399" s="80">
        <f t="shared" si="27"/>
        <v>0</v>
      </c>
      <c r="I399" s="77"/>
      <c r="J399" s="79"/>
      <c r="K399" s="79"/>
    </row>
    <row r="400" spans="1:11" ht="16" thickBot="1" x14ac:dyDescent="0.25">
      <c r="A400" s="10">
        <v>313</v>
      </c>
      <c r="B400" s="30" t="s">
        <v>10</v>
      </c>
      <c r="C400" s="75">
        <v>22.29</v>
      </c>
      <c r="D400" s="75">
        <v>4.2699999999999996</v>
      </c>
      <c r="E400" s="76">
        <f t="shared" si="24"/>
        <v>0.53120000000000001</v>
      </c>
      <c r="F400" s="76">
        <f t="shared" si="25"/>
        <v>1.0836479999999999</v>
      </c>
      <c r="G400" s="76">
        <f t="shared" si="26"/>
        <v>1.4087424</v>
      </c>
      <c r="H400" s="76">
        <f t="shared" si="27"/>
        <v>29.58</v>
      </c>
      <c r="I400" s="77"/>
      <c r="J400" s="75"/>
      <c r="K400" s="75"/>
    </row>
    <row r="401" spans="1:11" ht="16" thickBot="1" x14ac:dyDescent="0.25">
      <c r="A401" s="8">
        <v>314</v>
      </c>
      <c r="B401" s="30" t="s">
        <v>11</v>
      </c>
      <c r="C401" s="75">
        <v>24.63</v>
      </c>
      <c r="D401" s="75">
        <v>4.2699999999999996</v>
      </c>
      <c r="E401" s="76">
        <f t="shared" si="24"/>
        <v>0.57799999999999996</v>
      </c>
      <c r="F401" s="76">
        <f t="shared" si="25"/>
        <v>1.1791199999999999</v>
      </c>
      <c r="G401" s="76">
        <f t="shared" si="26"/>
        <v>1.532856</v>
      </c>
      <c r="H401" s="76">
        <f t="shared" si="27"/>
        <v>32.19</v>
      </c>
      <c r="I401" s="77"/>
      <c r="J401" s="75"/>
      <c r="K401" s="75"/>
    </row>
    <row r="402" spans="1:11" ht="16" thickBot="1" x14ac:dyDescent="0.25">
      <c r="A402" s="8">
        <v>315</v>
      </c>
      <c r="B402" s="30" t="s">
        <v>12</v>
      </c>
      <c r="C402" s="75">
        <f>C401*1.1</f>
        <v>27.093</v>
      </c>
      <c r="D402" s="75">
        <v>4.2699999999999996</v>
      </c>
      <c r="E402" s="76">
        <f t="shared" si="24"/>
        <v>0.62726000000000004</v>
      </c>
      <c r="F402" s="76">
        <f t="shared" si="25"/>
        <v>1.2796103999999999</v>
      </c>
      <c r="G402" s="76">
        <f t="shared" si="26"/>
        <v>1.6634935200000003</v>
      </c>
      <c r="H402" s="76">
        <f t="shared" si="27"/>
        <v>34.93</v>
      </c>
      <c r="I402" s="77"/>
      <c r="J402" s="75"/>
      <c r="K402" s="75"/>
    </row>
    <row r="403" spans="1:11" ht="16" thickBot="1" x14ac:dyDescent="0.25">
      <c r="A403" s="8">
        <v>316</v>
      </c>
      <c r="B403" s="30" t="s">
        <v>13</v>
      </c>
      <c r="C403" s="78">
        <f>C402*1.1</f>
        <v>29.802300000000002</v>
      </c>
      <c r="D403" s="75">
        <v>4.2699999999999996</v>
      </c>
      <c r="E403" s="76">
        <f t="shared" si="24"/>
        <v>0.681446</v>
      </c>
      <c r="F403" s="76">
        <f t="shared" si="25"/>
        <v>1.3901498400000001</v>
      </c>
      <c r="G403" s="76">
        <f t="shared" si="26"/>
        <v>1.807194792</v>
      </c>
      <c r="H403" s="76">
        <f t="shared" si="27"/>
        <v>37.950000000000003</v>
      </c>
      <c r="I403" s="77"/>
      <c r="J403" s="78"/>
      <c r="K403" s="78"/>
    </row>
    <row r="404" spans="1:11" ht="17" thickBot="1" x14ac:dyDescent="0.25">
      <c r="A404" s="5" t="s">
        <v>4</v>
      </c>
      <c r="B404" s="31" t="s">
        <v>116</v>
      </c>
      <c r="C404" s="79"/>
      <c r="D404" s="79"/>
      <c r="E404" s="80">
        <f t="shared" si="24"/>
        <v>0</v>
      </c>
      <c r="F404" s="80">
        <f t="shared" si="25"/>
        <v>0</v>
      </c>
      <c r="G404" s="80">
        <f t="shared" si="26"/>
        <v>0</v>
      </c>
      <c r="H404" s="80">
        <f t="shared" si="27"/>
        <v>0</v>
      </c>
      <c r="I404" s="77"/>
      <c r="J404" s="79"/>
      <c r="K404" s="79"/>
    </row>
    <row r="405" spans="1:11" ht="16" thickBot="1" x14ac:dyDescent="0.25">
      <c r="A405" s="10">
        <v>317</v>
      </c>
      <c r="B405" s="30" t="s">
        <v>10</v>
      </c>
      <c r="C405" s="75">
        <v>22.03</v>
      </c>
      <c r="D405" s="75">
        <v>4.2699999999999996</v>
      </c>
      <c r="E405" s="76">
        <f t="shared" si="24"/>
        <v>0.52600000000000002</v>
      </c>
      <c r="F405" s="76">
        <f t="shared" si="25"/>
        <v>1.07304</v>
      </c>
      <c r="G405" s="76">
        <f t="shared" si="26"/>
        <v>1.394952</v>
      </c>
      <c r="H405" s="76">
        <f t="shared" si="27"/>
        <v>29.29</v>
      </c>
      <c r="I405" s="77"/>
      <c r="J405" s="75"/>
      <c r="K405" s="75"/>
    </row>
    <row r="406" spans="1:11" ht="16" thickBot="1" x14ac:dyDescent="0.25">
      <c r="A406" s="8">
        <v>318</v>
      </c>
      <c r="B406" s="30" t="s">
        <v>11</v>
      </c>
      <c r="C406" s="75">
        <f>C405*1.13</f>
        <v>24.893899999999999</v>
      </c>
      <c r="D406" s="75">
        <v>4.2699999999999996</v>
      </c>
      <c r="E406" s="76">
        <f t="shared" si="24"/>
        <v>0.58327799999999996</v>
      </c>
      <c r="F406" s="76">
        <f t="shared" si="25"/>
        <v>1.1898871199999999</v>
      </c>
      <c r="G406" s="76">
        <f t="shared" si="26"/>
        <v>1.5468532560000001</v>
      </c>
      <c r="H406" s="76">
        <f t="shared" si="27"/>
        <v>32.479999999999997</v>
      </c>
      <c r="I406" s="77"/>
      <c r="J406" s="75"/>
      <c r="K406" s="75"/>
    </row>
    <row r="407" spans="1:11" ht="16" thickBot="1" x14ac:dyDescent="0.25">
      <c r="A407" s="8">
        <v>319</v>
      </c>
      <c r="B407" s="30" t="s">
        <v>12</v>
      </c>
      <c r="C407" s="75">
        <f>C406*1.13</f>
        <v>28.130106999999995</v>
      </c>
      <c r="D407" s="75">
        <v>4.2699999999999996</v>
      </c>
      <c r="E407" s="76">
        <f t="shared" si="24"/>
        <v>0.64800213999999989</v>
      </c>
      <c r="F407" s="76">
        <f t="shared" si="25"/>
        <v>1.3219243655999997</v>
      </c>
      <c r="G407" s="76">
        <f t="shared" si="26"/>
        <v>1.7185016752799998</v>
      </c>
      <c r="H407" s="76">
        <f t="shared" si="27"/>
        <v>36.090000000000003</v>
      </c>
      <c r="I407" s="77"/>
      <c r="J407" s="75"/>
      <c r="K407" s="75"/>
    </row>
    <row r="408" spans="1:11" ht="16" thickBot="1" x14ac:dyDescent="0.25">
      <c r="A408" s="8">
        <v>320</v>
      </c>
      <c r="B408" s="30" t="s">
        <v>13</v>
      </c>
      <c r="C408" s="78">
        <f>C407*1.13</f>
        <v>31.787020909999992</v>
      </c>
      <c r="D408" s="75">
        <v>4.2699999999999996</v>
      </c>
      <c r="E408" s="76">
        <f t="shared" si="24"/>
        <v>0.72114041819999986</v>
      </c>
      <c r="F408" s="76">
        <f t="shared" si="25"/>
        <v>1.4711264531279997</v>
      </c>
      <c r="G408" s="76">
        <f t="shared" si="26"/>
        <v>1.9124643890663997</v>
      </c>
      <c r="H408" s="76">
        <f t="shared" si="27"/>
        <v>40.159999999999997</v>
      </c>
      <c r="I408" s="77"/>
      <c r="J408" s="78"/>
      <c r="K408" s="78"/>
    </row>
    <row r="409" spans="1:11" ht="17" thickBot="1" x14ac:dyDescent="0.25">
      <c r="A409" s="5" t="s">
        <v>4</v>
      </c>
      <c r="B409" s="31" t="s">
        <v>117</v>
      </c>
      <c r="C409" s="79"/>
      <c r="D409" s="79"/>
      <c r="E409" s="80">
        <f t="shared" si="24"/>
        <v>0</v>
      </c>
      <c r="F409" s="80">
        <f t="shared" si="25"/>
        <v>0</v>
      </c>
      <c r="G409" s="80">
        <f t="shared" si="26"/>
        <v>0</v>
      </c>
      <c r="H409" s="80">
        <f t="shared" si="27"/>
        <v>0</v>
      </c>
      <c r="I409" s="77"/>
      <c r="J409" s="79"/>
      <c r="K409" s="79"/>
    </row>
    <row r="410" spans="1:11" ht="16" thickBot="1" x14ac:dyDescent="0.25">
      <c r="A410" s="10">
        <v>321</v>
      </c>
      <c r="B410" s="30" t="s">
        <v>10</v>
      </c>
      <c r="C410" s="75">
        <v>22.03</v>
      </c>
      <c r="D410" s="75">
        <v>4.2699999999999996</v>
      </c>
      <c r="E410" s="76">
        <f t="shared" si="24"/>
        <v>0.52600000000000002</v>
      </c>
      <c r="F410" s="76">
        <f t="shared" si="25"/>
        <v>1.07304</v>
      </c>
      <c r="G410" s="76">
        <f t="shared" si="26"/>
        <v>1.394952</v>
      </c>
      <c r="H410" s="76">
        <f t="shared" si="27"/>
        <v>29.29</v>
      </c>
      <c r="I410" s="77"/>
      <c r="J410" s="75"/>
      <c r="K410" s="75"/>
    </row>
    <row r="411" spans="1:11" ht="16" thickBot="1" x14ac:dyDescent="0.25">
      <c r="A411" s="8">
        <v>322</v>
      </c>
      <c r="B411" s="30" t="s">
        <v>11</v>
      </c>
      <c r="C411" s="75">
        <f>C410*1.13</f>
        <v>24.893899999999999</v>
      </c>
      <c r="D411" s="75">
        <v>4.2699999999999996</v>
      </c>
      <c r="E411" s="76">
        <f t="shared" si="24"/>
        <v>0.58327799999999996</v>
      </c>
      <c r="F411" s="76">
        <f t="shared" si="25"/>
        <v>1.1898871199999999</v>
      </c>
      <c r="G411" s="76">
        <f t="shared" si="26"/>
        <v>1.5468532560000001</v>
      </c>
      <c r="H411" s="76">
        <f t="shared" si="27"/>
        <v>32.479999999999997</v>
      </c>
      <c r="I411" s="77"/>
      <c r="J411" s="75"/>
      <c r="K411" s="75"/>
    </row>
    <row r="412" spans="1:11" ht="16" thickBot="1" x14ac:dyDescent="0.25">
      <c r="A412" s="8">
        <v>323</v>
      </c>
      <c r="B412" s="30" t="s">
        <v>12</v>
      </c>
      <c r="C412" s="75">
        <f>C411*1.13</f>
        <v>28.130106999999995</v>
      </c>
      <c r="D412" s="75">
        <v>4.2699999999999996</v>
      </c>
      <c r="E412" s="76">
        <f t="shared" si="24"/>
        <v>0.64800213999999989</v>
      </c>
      <c r="F412" s="76">
        <f t="shared" si="25"/>
        <v>1.3219243655999997</v>
      </c>
      <c r="G412" s="76">
        <f t="shared" si="26"/>
        <v>1.7185016752799998</v>
      </c>
      <c r="H412" s="76">
        <f t="shared" si="27"/>
        <v>36.090000000000003</v>
      </c>
      <c r="I412" s="77"/>
      <c r="J412" s="75"/>
      <c r="K412" s="75"/>
    </row>
    <row r="413" spans="1:11" ht="16" thickBot="1" x14ac:dyDescent="0.25">
      <c r="A413" s="8">
        <v>324</v>
      </c>
      <c r="B413" s="30" t="s">
        <v>13</v>
      </c>
      <c r="C413" s="78">
        <f>C412*1.13</f>
        <v>31.787020909999992</v>
      </c>
      <c r="D413" s="75">
        <v>4.2699999999999996</v>
      </c>
      <c r="E413" s="76">
        <f t="shared" si="24"/>
        <v>0.72114041819999986</v>
      </c>
      <c r="F413" s="76">
        <f t="shared" si="25"/>
        <v>1.4711264531279997</v>
      </c>
      <c r="G413" s="76">
        <f t="shared" si="26"/>
        <v>1.9124643890663997</v>
      </c>
      <c r="H413" s="76">
        <f t="shared" si="27"/>
        <v>40.159999999999997</v>
      </c>
      <c r="I413" s="77"/>
      <c r="J413" s="78"/>
      <c r="K413" s="78"/>
    </row>
    <row r="414" spans="1:11" ht="17" thickBot="1" x14ac:dyDescent="0.25">
      <c r="A414" s="5" t="s">
        <v>4</v>
      </c>
      <c r="B414" s="31" t="s">
        <v>119</v>
      </c>
      <c r="C414" s="79"/>
      <c r="D414" s="79"/>
      <c r="E414" s="80">
        <f t="shared" si="24"/>
        <v>0</v>
      </c>
      <c r="F414" s="80">
        <f t="shared" si="25"/>
        <v>0</v>
      </c>
      <c r="G414" s="80">
        <f t="shared" si="26"/>
        <v>0</v>
      </c>
      <c r="H414" s="80">
        <f t="shared" si="27"/>
        <v>0</v>
      </c>
      <c r="I414" s="77"/>
      <c r="J414" s="79"/>
      <c r="K414" s="79"/>
    </row>
    <row r="415" spans="1:11" ht="16" thickBot="1" x14ac:dyDescent="0.25">
      <c r="A415" s="10">
        <v>325</v>
      </c>
      <c r="B415" s="30" t="s">
        <v>10</v>
      </c>
      <c r="C415" s="75">
        <v>14.43</v>
      </c>
      <c r="D415" s="75">
        <v>4.2699999999999996</v>
      </c>
      <c r="E415" s="76">
        <f t="shared" si="24"/>
        <v>0.374</v>
      </c>
      <c r="F415" s="76">
        <f t="shared" si="25"/>
        <v>0.76295999999999997</v>
      </c>
      <c r="G415" s="76">
        <f t="shared" si="26"/>
        <v>0.99184799999999995</v>
      </c>
      <c r="H415" s="76">
        <f t="shared" si="27"/>
        <v>20.83</v>
      </c>
      <c r="I415" s="77"/>
      <c r="J415" s="75"/>
      <c r="K415" s="75"/>
    </row>
    <row r="416" spans="1:11" ht="16" thickBot="1" x14ac:dyDescent="0.25">
      <c r="A416" s="8">
        <v>326</v>
      </c>
      <c r="B416" s="30" t="s">
        <v>11</v>
      </c>
      <c r="C416" s="75">
        <f>C415*1.13</f>
        <v>16.305899999999998</v>
      </c>
      <c r="D416" s="75">
        <v>4.2699999999999996</v>
      </c>
      <c r="E416" s="76">
        <f t="shared" si="24"/>
        <v>0.41151799999999994</v>
      </c>
      <c r="F416" s="76">
        <f t="shared" si="25"/>
        <v>0.83949671999999997</v>
      </c>
      <c r="G416" s="76">
        <f t="shared" si="26"/>
        <v>1.0913457359999998</v>
      </c>
      <c r="H416" s="76">
        <f t="shared" si="27"/>
        <v>22.92</v>
      </c>
      <c r="I416" s="77"/>
      <c r="J416" s="75"/>
      <c r="K416" s="75"/>
    </row>
    <row r="417" spans="1:11" ht="16" thickBot="1" x14ac:dyDescent="0.25">
      <c r="A417" s="8">
        <v>327</v>
      </c>
      <c r="B417" s="30" t="s">
        <v>12</v>
      </c>
      <c r="C417" s="75">
        <f>C416*1.13</f>
        <v>18.425666999999997</v>
      </c>
      <c r="D417" s="75">
        <v>4.2699999999999996</v>
      </c>
      <c r="E417" s="76">
        <f t="shared" si="24"/>
        <v>0.45391333999999994</v>
      </c>
      <c r="F417" s="76">
        <f t="shared" si="25"/>
        <v>0.92598321359999991</v>
      </c>
      <c r="G417" s="76">
        <f t="shared" si="26"/>
        <v>1.2037781776799998</v>
      </c>
      <c r="H417" s="76">
        <f t="shared" si="27"/>
        <v>25.28</v>
      </c>
      <c r="I417" s="77"/>
      <c r="J417" s="75"/>
      <c r="K417" s="75"/>
    </row>
    <row r="418" spans="1:11" ht="16" thickBot="1" x14ac:dyDescent="0.25">
      <c r="A418" s="8">
        <v>328</v>
      </c>
      <c r="B418" s="30" t="s">
        <v>13</v>
      </c>
      <c r="C418" s="78">
        <f>C417*1.13</f>
        <v>20.821003709999996</v>
      </c>
      <c r="D418" s="75">
        <v>4.2699999999999996</v>
      </c>
      <c r="E418" s="76">
        <f t="shared" si="24"/>
        <v>0.50182007419999997</v>
      </c>
      <c r="F418" s="76">
        <f t="shared" si="25"/>
        <v>1.0237129513679999</v>
      </c>
      <c r="G418" s="76">
        <f t="shared" si="26"/>
        <v>1.3308268367784</v>
      </c>
      <c r="H418" s="76">
        <f t="shared" si="27"/>
        <v>27.95</v>
      </c>
      <c r="I418" s="77"/>
      <c r="J418" s="78"/>
      <c r="K418" s="78"/>
    </row>
    <row r="419" spans="1:11" ht="17" thickBot="1" x14ac:dyDescent="0.25">
      <c r="A419" s="5" t="s">
        <v>4</v>
      </c>
      <c r="B419" s="31" t="s">
        <v>120</v>
      </c>
      <c r="C419" s="79"/>
      <c r="D419" s="79"/>
      <c r="E419" s="80">
        <f t="shared" si="24"/>
        <v>0</v>
      </c>
      <c r="F419" s="80">
        <f t="shared" si="25"/>
        <v>0</v>
      </c>
      <c r="G419" s="80">
        <f t="shared" si="26"/>
        <v>0</v>
      </c>
      <c r="H419" s="80">
        <f t="shared" si="27"/>
        <v>0</v>
      </c>
      <c r="I419" s="77"/>
      <c r="J419" s="79"/>
      <c r="K419" s="79"/>
    </row>
    <row r="420" spans="1:11" ht="16" thickBot="1" x14ac:dyDescent="0.25">
      <c r="A420" s="10">
        <v>329</v>
      </c>
      <c r="B420" s="30" t="s">
        <v>10</v>
      </c>
      <c r="C420" s="75">
        <v>16.399999999999999</v>
      </c>
      <c r="D420" s="75">
        <v>4.2699999999999996</v>
      </c>
      <c r="E420" s="76">
        <f t="shared" si="24"/>
        <v>0.41339999999999999</v>
      </c>
      <c r="F420" s="76">
        <f t="shared" si="25"/>
        <v>0.84333599999999986</v>
      </c>
      <c r="G420" s="76">
        <f t="shared" si="26"/>
        <v>1.0963368</v>
      </c>
      <c r="H420" s="76">
        <f t="shared" si="27"/>
        <v>23.02</v>
      </c>
      <c r="I420" s="77"/>
      <c r="J420" s="75"/>
      <c r="K420" s="75"/>
    </row>
    <row r="421" spans="1:11" ht="16" thickBot="1" x14ac:dyDescent="0.25">
      <c r="A421" s="8">
        <v>330</v>
      </c>
      <c r="B421" s="30" t="s">
        <v>11</v>
      </c>
      <c r="C421" s="75">
        <f>C420*1.13</f>
        <v>18.531999999999996</v>
      </c>
      <c r="D421" s="75">
        <v>4.2699999999999996</v>
      </c>
      <c r="E421" s="76">
        <f t="shared" si="24"/>
        <v>0.45603999999999995</v>
      </c>
      <c r="F421" s="76">
        <f t="shared" si="25"/>
        <v>0.93032159999999997</v>
      </c>
      <c r="G421" s="76">
        <f t="shared" si="26"/>
        <v>1.2094180799999998</v>
      </c>
      <c r="H421" s="76">
        <f t="shared" si="27"/>
        <v>25.4</v>
      </c>
      <c r="I421" s="77"/>
      <c r="J421" s="75"/>
      <c r="K421" s="75"/>
    </row>
    <row r="422" spans="1:11" ht="16" thickBot="1" x14ac:dyDescent="0.25">
      <c r="A422" s="8">
        <v>331</v>
      </c>
      <c r="B422" s="30" t="s">
        <v>12</v>
      </c>
      <c r="C422" s="75">
        <f>C421*1.13</f>
        <v>20.941159999999993</v>
      </c>
      <c r="D422" s="75">
        <v>4.2699999999999996</v>
      </c>
      <c r="E422" s="76">
        <f t="shared" si="24"/>
        <v>0.50422319999999987</v>
      </c>
      <c r="F422" s="76">
        <f t="shared" si="25"/>
        <v>1.0286153279999997</v>
      </c>
      <c r="G422" s="76">
        <f t="shared" si="26"/>
        <v>1.3371999263999996</v>
      </c>
      <c r="H422" s="76">
        <f t="shared" si="27"/>
        <v>28.08</v>
      </c>
      <c r="I422" s="77"/>
      <c r="J422" s="75"/>
      <c r="K422" s="75"/>
    </row>
    <row r="423" spans="1:11" ht="16" thickBot="1" x14ac:dyDescent="0.25">
      <c r="A423" s="8">
        <v>332</v>
      </c>
      <c r="B423" s="30" t="s">
        <v>13</v>
      </c>
      <c r="C423" s="78">
        <f>C422*1.13</f>
        <v>23.66351079999999</v>
      </c>
      <c r="D423" s="75">
        <v>4.2699999999999996</v>
      </c>
      <c r="E423" s="76">
        <f t="shared" si="24"/>
        <v>0.55867021599999978</v>
      </c>
      <c r="F423" s="76">
        <f t="shared" si="25"/>
        <v>1.1396872406399996</v>
      </c>
      <c r="G423" s="76">
        <f t="shared" si="26"/>
        <v>1.4815934128319996</v>
      </c>
      <c r="H423" s="76">
        <f t="shared" si="27"/>
        <v>31.11</v>
      </c>
      <c r="I423" s="77"/>
      <c r="J423" s="78"/>
      <c r="K423" s="78"/>
    </row>
    <row r="424" spans="1:11" ht="17" thickBot="1" x14ac:dyDescent="0.25">
      <c r="A424" s="5" t="s">
        <v>4</v>
      </c>
      <c r="B424" s="31" t="s">
        <v>121</v>
      </c>
      <c r="C424" s="79"/>
      <c r="D424" s="79"/>
      <c r="E424" s="80">
        <f t="shared" si="24"/>
        <v>0</v>
      </c>
      <c r="F424" s="80">
        <f t="shared" si="25"/>
        <v>0</v>
      </c>
      <c r="G424" s="80">
        <f t="shared" si="26"/>
        <v>0</v>
      </c>
      <c r="H424" s="80">
        <f t="shared" si="27"/>
        <v>0</v>
      </c>
      <c r="I424" s="77"/>
      <c r="J424" s="79"/>
      <c r="K424" s="79"/>
    </row>
    <row r="425" spans="1:11" ht="16" thickBot="1" x14ac:dyDescent="0.25">
      <c r="A425" s="10">
        <v>333</v>
      </c>
      <c r="B425" s="30" t="s">
        <v>10</v>
      </c>
      <c r="C425" s="75">
        <v>22.91</v>
      </c>
      <c r="D425" s="75">
        <v>4.2699999999999996</v>
      </c>
      <c r="E425" s="76">
        <f t="shared" si="24"/>
        <v>0.54359999999999997</v>
      </c>
      <c r="F425" s="76">
        <f t="shared" si="25"/>
        <v>1.1089440000000002</v>
      </c>
      <c r="G425" s="76">
        <f t="shared" si="26"/>
        <v>1.4416272000000001</v>
      </c>
      <c r="H425" s="76">
        <f t="shared" si="27"/>
        <v>30.27</v>
      </c>
      <c r="I425" s="77"/>
      <c r="J425" s="75"/>
      <c r="K425" s="75"/>
    </row>
    <row r="426" spans="1:11" ht="16" thickBot="1" x14ac:dyDescent="0.25">
      <c r="A426" s="8">
        <v>334</v>
      </c>
      <c r="B426" s="30" t="s">
        <v>11</v>
      </c>
      <c r="C426" s="75">
        <f>C425*1.13</f>
        <v>25.888299999999997</v>
      </c>
      <c r="D426" s="75">
        <v>4.2699999999999996</v>
      </c>
      <c r="E426" s="76">
        <f t="shared" si="24"/>
        <v>0.60316599999999998</v>
      </c>
      <c r="F426" s="76">
        <f t="shared" si="25"/>
        <v>1.2304586399999999</v>
      </c>
      <c r="G426" s="76">
        <f t="shared" si="26"/>
        <v>1.5995962319999999</v>
      </c>
      <c r="H426" s="76">
        <f t="shared" si="27"/>
        <v>33.590000000000003</v>
      </c>
      <c r="I426" s="77"/>
      <c r="J426" s="75"/>
      <c r="K426" s="75"/>
    </row>
    <row r="427" spans="1:11" ht="16" thickBot="1" x14ac:dyDescent="0.25">
      <c r="A427" s="8">
        <v>335</v>
      </c>
      <c r="B427" s="30" t="s">
        <v>12</v>
      </c>
      <c r="C427" s="75">
        <f>C426*1.13</f>
        <v>29.253778999999994</v>
      </c>
      <c r="D427" s="75">
        <v>4.2699999999999996</v>
      </c>
      <c r="E427" s="76">
        <f t="shared" si="24"/>
        <v>0.67047557999999985</v>
      </c>
      <c r="F427" s="76">
        <f t="shared" si="25"/>
        <v>1.3677701831999998</v>
      </c>
      <c r="G427" s="76">
        <f t="shared" si="26"/>
        <v>1.7781012381599997</v>
      </c>
      <c r="H427" s="76">
        <f t="shared" si="27"/>
        <v>37.340000000000003</v>
      </c>
      <c r="I427" s="77"/>
      <c r="J427" s="75"/>
      <c r="K427" s="75"/>
    </row>
    <row r="428" spans="1:11" ht="16" thickBot="1" x14ac:dyDescent="0.25">
      <c r="A428" s="8">
        <v>336</v>
      </c>
      <c r="B428" s="30" t="s">
        <v>13</v>
      </c>
      <c r="C428" s="78">
        <f>C427*1.13</f>
        <v>33.056770269999994</v>
      </c>
      <c r="D428" s="75">
        <v>4.2699999999999996</v>
      </c>
      <c r="E428" s="76">
        <f t="shared" si="24"/>
        <v>0.74653540539999996</v>
      </c>
      <c r="F428" s="76">
        <f t="shared" si="25"/>
        <v>1.522932227016</v>
      </c>
      <c r="G428" s="76">
        <f t="shared" si="26"/>
        <v>1.9798118951208001</v>
      </c>
      <c r="H428" s="76">
        <f t="shared" si="27"/>
        <v>41.58</v>
      </c>
      <c r="I428" s="77"/>
      <c r="J428" s="78"/>
      <c r="K428" s="78"/>
    </row>
    <row r="429" spans="1:11" ht="17" thickBot="1" x14ac:dyDescent="0.25">
      <c r="A429" s="5" t="s">
        <v>4</v>
      </c>
      <c r="B429" s="31" t="s">
        <v>122</v>
      </c>
      <c r="C429" s="79"/>
      <c r="D429" s="79"/>
      <c r="E429" s="80">
        <f t="shared" si="24"/>
        <v>0</v>
      </c>
      <c r="F429" s="80">
        <f t="shared" si="25"/>
        <v>0</v>
      </c>
      <c r="G429" s="80">
        <f t="shared" si="26"/>
        <v>0</v>
      </c>
      <c r="H429" s="80">
        <f t="shared" si="27"/>
        <v>0</v>
      </c>
      <c r="I429" s="77"/>
      <c r="J429" s="79"/>
      <c r="K429" s="79"/>
    </row>
    <row r="430" spans="1:11" ht="16" thickBot="1" x14ac:dyDescent="0.25">
      <c r="A430" s="10">
        <v>337</v>
      </c>
      <c r="B430" s="30" t="s">
        <v>10</v>
      </c>
      <c r="C430" s="75"/>
      <c r="D430" s="75">
        <v>4.2699999999999996</v>
      </c>
      <c r="E430" s="76">
        <f t="shared" si="24"/>
        <v>8.539999999999999E-2</v>
      </c>
      <c r="F430" s="76">
        <f t="shared" si="25"/>
        <v>0.17421599999999998</v>
      </c>
      <c r="G430" s="76">
        <f t="shared" si="26"/>
        <v>0.22648080000000001</v>
      </c>
      <c r="H430" s="76">
        <f t="shared" si="27"/>
        <v>4.76</v>
      </c>
      <c r="I430" s="77"/>
      <c r="J430" s="75"/>
      <c r="K430" s="75"/>
    </row>
    <row r="431" spans="1:11" ht="16" thickBot="1" x14ac:dyDescent="0.25">
      <c r="A431" s="8">
        <v>338</v>
      </c>
      <c r="B431" s="30" t="s">
        <v>11</v>
      </c>
      <c r="C431" s="75"/>
      <c r="D431" s="75">
        <v>4.2699999999999996</v>
      </c>
      <c r="E431" s="76">
        <f t="shared" si="24"/>
        <v>8.539999999999999E-2</v>
      </c>
      <c r="F431" s="76">
        <f t="shared" si="25"/>
        <v>0.17421599999999998</v>
      </c>
      <c r="G431" s="76">
        <f t="shared" si="26"/>
        <v>0.22648080000000001</v>
      </c>
      <c r="H431" s="76">
        <f t="shared" si="27"/>
        <v>4.76</v>
      </c>
      <c r="I431" s="77"/>
      <c r="J431" s="75"/>
      <c r="K431" s="75"/>
    </row>
    <row r="432" spans="1:11" ht="16" thickBot="1" x14ac:dyDescent="0.25">
      <c r="A432" s="8">
        <v>339</v>
      </c>
      <c r="B432" s="30" t="s">
        <v>12</v>
      </c>
      <c r="C432" s="75"/>
      <c r="D432" s="75">
        <v>4.2699999999999996</v>
      </c>
      <c r="E432" s="76">
        <f t="shared" si="24"/>
        <v>8.539999999999999E-2</v>
      </c>
      <c r="F432" s="76">
        <f t="shared" si="25"/>
        <v>0.17421599999999998</v>
      </c>
      <c r="G432" s="76">
        <f t="shared" si="26"/>
        <v>0.22648080000000001</v>
      </c>
      <c r="H432" s="76">
        <f t="shared" si="27"/>
        <v>4.76</v>
      </c>
      <c r="I432" s="77"/>
      <c r="J432" s="75"/>
      <c r="K432" s="75"/>
    </row>
    <row r="433" spans="1:11" ht="16" thickBot="1" x14ac:dyDescent="0.25">
      <c r="A433" s="8">
        <v>340</v>
      </c>
      <c r="B433" s="30" t="s">
        <v>13</v>
      </c>
      <c r="C433" s="78"/>
      <c r="D433" s="75">
        <v>4.2699999999999996</v>
      </c>
      <c r="E433" s="76">
        <f t="shared" si="24"/>
        <v>8.539999999999999E-2</v>
      </c>
      <c r="F433" s="76">
        <f t="shared" si="25"/>
        <v>0.17421599999999998</v>
      </c>
      <c r="G433" s="76">
        <f t="shared" si="26"/>
        <v>0.22648080000000001</v>
      </c>
      <c r="H433" s="76">
        <f t="shared" si="27"/>
        <v>4.76</v>
      </c>
      <c r="I433" s="77"/>
      <c r="J433" s="78"/>
      <c r="K433" s="78"/>
    </row>
    <row r="434" spans="1:11" ht="17" thickBot="1" x14ac:dyDescent="0.25">
      <c r="A434" s="5" t="s">
        <v>4</v>
      </c>
      <c r="B434" s="31" t="s">
        <v>124</v>
      </c>
      <c r="C434" s="79"/>
      <c r="D434" s="79"/>
      <c r="E434" s="80">
        <f t="shared" si="24"/>
        <v>0</v>
      </c>
      <c r="F434" s="80">
        <f t="shared" si="25"/>
        <v>0</v>
      </c>
      <c r="G434" s="80">
        <f t="shared" si="26"/>
        <v>0</v>
      </c>
      <c r="H434" s="80">
        <f t="shared" si="27"/>
        <v>0</v>
      </c>
      <c r="I434" s="77"/>
      <c r="J434" s="79"/>
      <c r="K434" s="79"/>
    </row>
    <row r="435" spans="1:11" ht="16" thickBot="1" x14ac:dyDescent="0.25">
      <c r="A435" s="10">
        <v>341</v>
      </c>
      <c r="B435" s="30" t="s">
        <v>10</v>
      </c>
      <c r="C435" s="75">
        <v>18.07</v>
      </c>
      <c r="D435" s="75">
        <v>4.2699999999999996</v>
      </c>
      <c r="E435" s="76">
        <f t="shared" si="24"/>
        <v>0.44680000000000003</v>
      </c>
      <c r="F435" s="76">
        <f t="shared" si="25"/>
        <v>0.91147199999999995</v>
      </c>
      <c r="G435" s="76">
        <f t="shared" si="26"/>
        <v>1.1849136</v>
      </c>
      <c r="H435" s="76">
        <f t="shared" si="27"/>
        <v>24.88</v>
      </c>
      <c r="I435" s="77"/>
      <c r="J435" s="75"/>
      <c r="K435" s="75"/>
    </row>
    <row r="436" spans="1:11" ht="16" thickBot="1" x14ac:dyDescent="0.25">
      <c r="A436" s="8">
        <v>342</v>
      </c>
      <c r="B436" s="30" t="s">
        <v>11</v>
      </c>
      <c r="C436" s="75">
        <v>20.18</v>
      </c>
      <c r="D436" s="75">
        <v>4.2699999999999996</v>
      </c>
      <c r="E436" s="76">
        <f t="shared" si="24"/>
        <v>0.48899999999999999</v>
      </c>
      <c r="F436" s="76">
        <f t="shared" si="25"/>
        <v>0.99756</v>
      </c>
      <c r="G436" s="76">
        <f t="shared" si="26"/>
        <v>1.2968280000000001</v>
      </c>
      <c r="H436" s="76">
        <f t="shared" si="27"/>
        <v>27.23</v>
      </c>
      <c r="I436" s="77"/>
      <c r="J436" s="75"/>
      <c r="K436" s="75"/>
    </row>
    <row r="437" spans="1:11" ht="16" thickBot="1" x14ac:dyDescent="0.25">
      <c r="A437" s="8">
        <v>343</v>
      </c>
      <c r="B437" s="30" t="s">
        <v>12</v>
      </c>
      <c r="C437" s="75">
        <v>25.29</v>
      </c>
      <c r="D437" s="75">
        <v>4.2699999999999996</v>
      </c>
      <c r="E437" s="76">
        <f t="shared" si="24"/>
        <v>0.59119999999999995</v>
      </c>
      <c r="F437" s="76">
        <f t="shared" si="25"/>
        <v>1.206048</v>
      </c>
      <c r="G437" s="76">
        <f t="shared" si="26"/>
        <v>1.5678624000000001</v>
      </c>
      <c r="H437" s="76">
        <f t="shared" si="27"/>
        <v>32.93</v>
      </c>
      <c r="I437" s="77"/>
      <c r="J437" s="75"/>
      <c r="K437" s="75"/>
    </row>
    <row r="438" spans="1:11" ht="16" thickBot="1" x14ac:dyDescent="0.25">
      <c r="A438" s="8">
        <v>344</v>
      </c>
      <c r="B438" s="30" t="s">
        <v>13</v>
      </c>
      <c r="C438" s="78">
        <f>C437/C436+SUM(C437+1.25)</f>
        <v>27.793221010901881</v>
      </c>
      <c r="D438" s="75">
        <v>4.2699999999999996</v>
      </c>
      <c r="E438" s="76">
        <f t="shared" si="24"/>
        <v>0.64126442021803765</v>
      </c>
      <c r="F438" s="76">
        <f t="shared" si="25"/>
        <v>1.3081794172447969</v>
      </c>
      <c r="G438" s="76">
        <f t="shared" si="26"/>
        <v>1.7006332424182358</v>
      </c>
      <c r="H438" s="76">
        <f t="shared" si="27"/>
        <v>35.71</v>
      </c>
      <c r="I438" s="77"/>
      <c r="J438" s="78"/>
      <c r="K438" s="78"/>
    </row>
    <row r="439" spans="1:11" ht="17" thickBot="1" x14ac:dyDescent="0.25">
      <c r="A439" s="5" t="s">
        <v>4</v>
      </c>
      <c r="B439" s="31" t="s">
        <v>125</v>
      </c>
      <c r="C439" s="79"/>
      <c r="D439" s="79"/>
      <c r="E439" s="80">
        <f t="shared" si="24"/>
        <v>0</v>
      </c>
      <c r="F439" s="80">
        <f t="shared" si="25"/>
        <v>0</v>
      </c>
      <c r="G439" s="80">
        <f t="shared" si="26"/>
        <v>0</v>
      </c>
      <c r="H439" s="80">
        <f t="shared" si="27"/>
        <v>0</v>
      </c>
      <c r="I439" s="77"/>
      <c r="J439" s="79"/>
      <c r="K439" s="79"/>
    </row>
    <row r="440" spans="1:11" ht="16" thickBot="1" x14ac:dyDescent="0.25">
      <c r="A440" s="10">
        <v>345</v>
      </c>
      <c r="B440" s="30" t="s">
        <v>10</v>
      </c>
      <c r="C440" s="75">
        <v>22.91</v>
      </c>
      <c r="D440" s="75">
        <v>4.2699999999999996</v>
      </c>
      <c r="E440" s="76">
        <f t="shared" si="24"/>
        <v>0.54359999999999997</v>
      </c>
      <c r="F440" s="76">
        <f t="shared" si="25"/>
        <v>1.1089440000000002</v>
      </c>
      <c r="G440" s="76">
        <f t="shared" si="26"/>
        <v>1.4416272000000001</v>
      </c>
      <c r="H440" s="76">
        <f t="shared" si="27"/>
        <v>30.27</v>
      </c>
      <c r="I440" s="77"/>
      <c r="J440" s="75"/>
      <c r="K440" s="75"/>
    </row>
    <row r="441" spans="1:11" ht="16" thickBot="1" x14ac:dyDescent="0.25">
      <c r="A441" s="8">
        <v>346</v>
      </c>
      <c r="B441" s="30" t="s">
        <v>11</v>
      </c>
      <c r="C441" s="75">
        <f>C440*1.13</f>
        <v>25.888299999999997</v>
      </c>
      <c r="D441" s="75">
        <v>4.2699999999999996</v>
      </c>
      <c r="E441" s="76">
        <f t="shared" si="24"/>
        <v>0.60316599999999998</v>
      </c>
      <c r="F441" s="76">
        <f t="shared" si="25"/>
        <v>1.2304586399999999</v>
      </c>
      <c r="G441" s="76">
        <f t="shared" si="26"/>
        <v>1.5995962319999999</v>
      </c>
      <c r="H441" s="76">
        <f t="shared" si="27"/>
        <v>33.590000000000003</v>
      </c>
      <c r="I441" s="77"/>
      <c r="J441" s="75"/>
      <c r="K441" s="75"/>
    </row>
    <row r="442" spans="1:11" ht="16" thickBot="1" x14ac:dyDescent="0.25">
      <c r="A442" s="8">
        <v>347</v>
      </c>
      <c r="B442" s="30" t="s">
        <v>12</v>
      </c>
      <c r="C442" s="75">
        <f>C441*1.13</f>
        <v>29.253778999999994</v>
      </c>
      <c r="D442" s="75">
        <v>4.2699999999999996</v>
      </c>
      <c r="E442" s="76">
        <f t="shared" si="24"/>
        <v>0.67047557999999985</v>
      </c>
      <c r="F442" s="76">
        <f t="shared" si="25"/>
        <v>1.3677701831999998</v>
      </c>
      <c r="G442" s="76">
        <f t="shared" si="26"/>
        <v>1.7781012381599997</v>
      </c>
      <c r="H442" s="76">
        <f t="shared" si="27"/>
        <v>37.340000000000003</v>
      </c>
      <c r="I442" s="77"/>
      <c r="J442" s="75"/>
      <c r="K442" s="75"/>
    </row>
    <row r="443" spans="1:11" ht="16" thickBot="1" x14ac:dyDescent="0.25">
      <c r="A443" s="8">
        <v>348</v>
      </c>
      <c r="B443" s="30" t="s">
        <v>13</v>
      </c>
      <c r="C443" s="78">
        <f>C442*1.13</f>
        <v>33.056770269999994</v>
      </c>
      <c r="D443" s="75">
        <v>4.2699999999999996</v>
      </c>
      <c r="E443" s="76">
        <f t="shared" si="24"/>
        <v>0.74653540539999996</v>
      </c>
      <c r="F443" s="76">
        <f t="shared" si="25"/>
        <v>1.522932227016</v>
      </c>
      <c r="G443" s="76">
        <f t="shared" si="26"/>
        <v>1.9798118951208001</v>
      </c>
      <c r="H443" s="76">
        <f t="shared" si="27"/>
        <v>41.58</v>
      </c>
      <c r="I443" s="77"/>
      <c r="J443" s="78"/>
      <c r="K443" s="78"/>
    </row>
    <row r="444" spans="1:11" ht="17" thickBot="1" x14ac:dyDescent="0.25">
      <c r="A444" s="5">
        <v>2</v>
      </c>
      <c r="B444" s="31" t="s">
        <v>126</v>
      </c>
      <c r="C444" s="79"/>
      <c r="D444" s="79"/>
      <c r="E444" s="80">
        <f t="shared" si="24"/>
        <v>0</v>
      </c>
      <c r="F444" s="80">
        <f t="shared" si="25"/>
        <v>0</v>
      </c>
      <c r="G444" s="80">
        <f t="shared" si="26"/>
        <v>0</v>
      </c>
      <c r="H444" s="80">
        <f t="shared" si="27"/>
        <v>0</v>
      </c>
      <c r="I444" s="77"/>
      <c r="J444" s="79"/>
      <c r="K444" s="79"/>
    </row>
    <row r="445" spans="1:11" ht="16" thickBot="1" x14ac:dyDescent="0.25">
      <c r="A445" s="10">
        <v>349</v>
      </c>
      <c r="B445" s="30" t="s">
        <v>10</v>
      </c>
      <c r="C445" s="75"/>
      <c r="D445" s="75">
        <v>4.2699999999999996</v>
      </c>
      <c r="E445" s="76">
        <f t="shared" si="24"/>
        <v>8.539999999999999E-2</v>
      </c>
      <c r="F445" s="76">
        <f t="shared" si="25"/>
        <v>0.17421599999999998</v>
      </c>
      <c r="G445" s="76">
        <f t="shared" si="26"/>
        <v>0.22648080000000001</v>
      </c>
      <c r="H445" s="76">
        <f t="shared" si="27"/>
        <v>4.76</v>
      </c>
      <c r="I445" s="77"/>
      <c r="J445" s="75"/>
      <c r="K445" s="75"/>
    </row>
    <row r="446" spans="1:11" ht="16" thickBot="1" x14ac:dyDescent="0.25">
      <c r="A446" s="8">
        <v>350</v>
      </c>
      <c r="B446" s="30" t="s">
        <v>11</v>
      </c>
      <c r="C446" s="75"/>
      <c r="D446" s="75">
        <v>4.2699999999999996</v>
      </c>
      <c r="E446" s="76">
        <f t="shared" si="24"/>
        <v>8.539999999999999E-2</v>
      </c>
      <c r="F446" s="76">
        <f t="shared" si="25"/>
        <v>0.17421599999999998</v>
      </c>
      <c r="G446" s="76">
        <f t="shared" si="26"/>
        <v>0.22648080000000001</v>
      </c>
      <c r="H446" s="76">
        <f t="shared" si="27"/>
        <v>4.76</v>
      </c>
      <c r="I446" s="77"/>
      <c r="J446" s="75"/>
      <c r="K446" s="75"/>
    </row>
    <row r="447" spans="1:11" ht="16" thickBot="1" x14ac:dyDescent="0.25">
      <c r="A447" s="8">
        <v>351</v>
      </c>
      <c r="B447" s="30" t="s">
        <v>12</v>
      </c>
      <c r="C447" s="75"/>
      <c r="D447" s="75">
        <v>4.2699999999999996</v>
      </c>
      <c r="E447" s="76">
        <f t="shared" si="24"/>
        <v>8.539999999999999E-2</v>
      </c>
      <c r="F447" s="76">
        <f t="shared" si="25"/>
        <v>0.17421599999999998</v>
      </c>
      <c r="G447" s="76">
        <f t="shared" si="26"/>
        <v>0.22648080000000001</v>
      </c>
      <c r="H447" s="76">
        <f t="shared" si="27"/>
        <v>4.76</v>
      </c>
      <c r="I447" s="77"/>
      <c r="J447" s="75"/>
      <c r="K447" s="75"/>
    </row>
    <row r="448" spans="1:11" ht="16" thickBot="1" x14ac:dyDescent="0.25">
      <c r="A448" s="8">
        <v>352</v>
      </c>
      <c r="B448" s="30" t="s">
        <v>13</v>
      </c>
      <c r="C448" s="78"/>
      <c r="D448" s="75">
        <v>4.2699999999999996</v>
      </c>
      <c r="E448" s="76">
        <f t="shared" si="24"/>
        <v>8.539999999999999E-2</v>
      </c>
      <c r="F448" s="76">
        <f t="shared" si="25"/>
        <v>0.17421599999999998</v>
      </c>
      <c r="G448" s="76">
        <f t="shared" si="26"/>
        <v>0.22648080000000001</v>
      </c>
      <c r="H448" s="76">
        <f t="shared" si="27"/>
        <v>4.76</v>
      </c>
      <c r="I448" s="77"/>
      <c r="J448" s="78"/>
      <c r="K448" s="78"/>
    </row>
    <row r="449" spans="1:11" ht="17" thickBot="1" x14ac:dyDescent="0.25">
      <c r="A449" s="5" t="s">
        <v>4</v>
      </c>
      <c r="B449" s="31" t="s">
        <v>127</v>
      </c>
      <c r="C449" s="79"/>
      <c r="D449" s="79"/>
      <c r="E449" s="80">
        <f t="shared" si="24"/>
        <v>0</v>
      </c>
      <c r="F449" s="80">
        <f t="shared" si="25"/>
        <v>0</v>
      </c>
      <c r="G449" s="80">
        <f t="shared" si="26"/>
        <v>0</v>
      </c>
      <c r="H449" s="80">
        <f t="shared" si="27"/>
        <v>0</v>
      </c>
      <c r="I449" s="77"/>
      <c r="J449" s="79"/>
      <c r="K449" s="79"/>
    </row>
    <row r="450" spans="1:11" ht="16" thickBot="1" x14ac:dyDescent="0.25">
      <c r="A450" s="10">
        <v>353</v>
      </c>
      <c r="B450" s="30" t="s">
        <v>10</v>
      </c>
      <c r="C450" s="75">
        <v>13.78</v>
      </c>
      <c r="D450" s="75">
        <v>4.2699999999999996</v>
      </c>
      <c r="E450" s="76">
        <f t="shared" si="24"/>
        <v>0.36099999999999993</v>
      </c>
      <c r="F450" s="76">
        <f t="shared" si="25"/>
        <v>0.73643999999999987</v>
      </c>
      <c r="G450" s="76">
        <f t="shared" si="26"/>
        <v>0.95737199999999989</v>
      </c>
      <c r="H450" s="76">
        <f t="shared" si="27"/>
        <v>20.100000000000001</v>
      </c>
      <c r="I450" s="77"/>
      <c r="J450" s="75"/>
      <c r="K450" s="75"/>
    </row>
    <row r="451" spans="1:11" ht="16" thickBot="1" x14ac:dyDescent="0.25">
      <c r="A451" s="8">
        <v>354</v>
      </c>
      <c r="B451" s="30" t="s">
        <v>11</v>
      </c>
      <c r="C451" s="75">
        <f>C450*1.13</f>
        <v>15.571399999999997</v>
      </c>
      <c r="D451" s="75">
        <v>4.2699999999999996</v>
      </c>
      <c r="E451" s="76">
        <f t="shared" si="24"/>
        <v>0.39682799999999996</v>
      </c>
      <c r="F451" s="76">
        <f t="shared" si="25"/>
        <v>0.80952911999999988</v>
      </c>
      <c r="G451" s="76">
        <f t="shared" si="26"/>
        <v>1.052387856</v>
      </c>
      <c r="H451" s="76">
        <f t="shared" si="27"/>
        <v>22.1</v>
      </c>
      <c r="I451" s="77"/>
      <c r="J451" s="75"/>
      <c r="K451" s="75"/>
    </row>
    <row r="452" spans="1:11" ht="16" thickBot="1" x14ac:dyDescent="0.25">
      <c r="A452" s="8">
        <v>355</v>
      </c>
      <c r="B452" s="30" t="s">
        <v>12</v>
      </c>
      <c r="C452" s="75">
        <f>C451*1.13</f>
        <v>17.595681999999996</v>
      </c>
      <c r="D452" s="75">
        <v>4.2699999999999996</v>
      </c>
      <c r="E452" s="76">
        <f t="shared" si="24"/>
        <v>0.43731363999999995</v>
      </c>
      <c r="F452" s="76">
        <f t="shared" si="25"/>
        <v>0.89211982559999981</v>
      </c>
      <c r="G452" s="76">
        <f t="shared" si="26"/>
        <v>1.1597557732799997</v>
      </c>
      <c r="H452" s="76">
        <f t="shared" si="27"/>
        <v>24.35</v>
      </c>
      <c r="I452" s="77"/>
      <c r="J452" s="75"/>
      <c r="K452" s="75"/>
    </row>
    <row r="453" spans="1:11" ht="16" thickBot="1" x14ac:dyDescent="0.25">
      <c r="A453" s="8">
        <v>356</v>
      </c>
      <c r="B453" s="30" t="s">
        <v>13</v>
      </c>
      <c r="C453" s="78">
        <f>C452*1.13</f>
        <v>19.883120659999996</v>
      </c>
      <c r="D453" s="75">
        <v>4.2699999999999996</v>
      </c>
      <c r="E453" s="76">
        <f t="shared" si="24"/>
        <v>0.48306241319999993</v>
      </c>
      <c r="F453" s="76">
        <f t="shared" si="25"/>
        <v>0.98544732292799975</v>
      </c>
      <c r="G453" s="76">
        <f t="shared" si="26"/>
        <v>1.2810815198063998</v>
      </c>
      <c r="H453" s="76">
        <f t="shared" si="27"/>
        <v>26.9</v>
      </c>
      <c r="I453" s="77"/>
      <c r="J453" s="78"/>
      <c r="K453" s="78"/>
    </row>
    <row r="454" spans="1:11" ht="17" thickBot="1" x14ac:dyDescent="0.25">
      <c r="A454" s="5" t="s">
        <v>4</v>
      </c>
      <c r="B454" s="31" t="s">
        <v>128</v>
      </c>
      <c r="C454" s="79"/>
      <c r="D454" s="79"/>
      <c r="E454" s="80">
        <f t="shared" si="24"/>
        <v>0</v>
      </c>
      <c r="F454" s="80">
        <f t="shared" si="25"/>
        <v>0</v>
      </c>
      <c r="G454" s="80">
        <f t="shared" si="26"/>
        <v>0</v>
      </c>
      <c r="H454" s="80">
        <f t="shared" si="27"/>
        <v>0</v>
      </c>
      <c r="I454" s="77"/>
      <c r="J454" s="79"/>
      <c r="K454" s="79"/>
    </row>
    <row r="455" spans="1:11" ht="16" thickBot="1" x14ac:dyDescent="0.25">
      <c r="A455" s="10">
        <v>357</v>
      </c>
      <c r="B455" s="30" t="s">
        <v>10</v>
      </c>
      <c r="C455" s="75">
        <v>22.91</v>
      </c>
      <c r="D455" s="75">
        <v>4.2699999999999996</v>
      </c>
      <c r="E455" s="76">
        <f t="shared" si="24"/>
        <v>0.54359999999999997</v>
      </c>
      <c r="F455" s="76">
        <f t="shared" si="25"/>
        <v>1.1089440000000002</v>
      </c>
      <c r="G455" s="76">
        <f t="shared" si="26"/>
        <v>1.4416272000000001</v>
      </c>
      <c r="H455" s="76">
        <f t="shared" si="27"/>
        <v>30.27</v>
      </c>
      <c r="I455" s="77"/>
      <c r="J455" s="75"/>
      <c r="K455" s="75"/>
    </row>
    <row r="456" spans="1:11" ht="16" thickBot="1" x14ac:dyDescent="0.25">
      <c r="A456" s="8">
        <v>358</v>
      </c>
      <c r="B456" s="30" t="s">
        <v>11</v>
      </c>
      <c r="C456" s="75">
        <f>C455*1.13</f>
        <v>25.888299999999997</v>
      </c>
      <c r="D456" s="75">
        <v>4.2699999999999996</v>
      </c>
      <c r="E456" s="76">
        <f t="shared" si="24"/>
        <v>0.60316599999999998</v>
      </c>
      <c r="F456" s="76">
        <f t="shared" si="25"/>
        <v>1.2304586399999999</v>
      </c>
      <c r="G456" s="76">
        <f t="shared" si="26"/>
        <v>1.5995962319999999</v>
      </c>
      <c r="H456" s="76">
        <f t="shared" si="27"/>
        <v>33.590000000000003</v>
      </c>
      <c r="I456" s="77"/>
      <c r="J456" s="75"/>
      <c r="K456" s="75"/>
    </row>
    <row r="457" spans="1:11" ht="16" thickBot="1" x14ac:dyDescent="0.25">
      <c r="A457" s="8">
        <v>359</v>
      </c>
      <c r="B457" s="30" t="s">
        <v>12</v>
      </c>
      <c r="C457" s="75">
        <f>C456*1.13</f>
        <v>29.253778999999994</v>
      </c>
      <c r="D457" s="75">
        <v>4.2699999999999996</v>
      </c>
      <c r="E457" s="76">
        <f t="shared" si="24"/>
        <v>0.67047557999999985</v>
      </c>
      <c r="F457" s="76">
        <f t="shared" si="25"/>
        <v>1.3677701831999998</v>
      </c>
      <c r="G457" s="76">
        <f t="shared" si="26"/>
        <v>1.7781012381599997</v>
      </c>
      <c r="H457" s="76">
        <f t="shared" si="27"/>
        <v>37.340000000000003</v>
      </c>
      <c r="I457" s="77"/>
      <c r="J457" s="75"/>
      <c r="K457" s="75"/>
    </row>
    <row r="458" spans="1:11" ht="16" thickBot="1" x14ac:dyDescent="0.25">
      <c r="A458" s="8">
        <v>360</v>
      </c>
      <c r="B458" s="30" t="s">
        <v>13</v>
      </c>
      <c r="C458" s="78">
        <f>C457*1.13</f>
        <v>33.056770269999994</v>
      </c>
      <c r="D458" s="75">
        <v>4.2699999999999996</v>
      </c>
      <c r="E458" s="76">
        <f t="shared" si="24"/>
        <v>0.74653540539999996</v>
      </c>
      <c r="F458" s="76">
        <f t="shared" si="25"/>
        <v>1.522932227016</v>
      </c>
      <c r="G458" s="76">
        <f t="shared" si="26"/>
        <v>1.9798118951208001</v>
      </c>
      <c r="H458" s="76">
        <f t="shared" si="27"/>
        <v>41.58</v>
      </c>
      <c r="I458" s="77"/>
      <c r="J458" s="78"/>
      <c r="K458" s="78"/>
    </row>
    <row r="459" spans="1:11" ht="17" thickBot="1" x14ac:dyDescent="0.25">
      <c r="A459" s="5" t="s">
        <v>4</v>
      </c>
      <c r="B459" s="31" t="s">
        <v>129</v>
      </c>
      <c r="C459" s="79"/>
      <c r="D459" s="79"/>
      <c r="E459" s="80">
        <f t="shared" ref="E459:E522" si="28">SUM(C459:D459)*$E$8</f>
        <v>0</v>
      </c>
      <c r="F459" s="80">
        <f t="shared" ref="F459:F522" si="29">SUM(C459:E459)*$F$8</f>
        <v>0</v>
      </c>
      <c r="G459" s="80">
        <f t="shared" ref="G459:G522" si="30">SUM(C459:F459)*$G$8</f>
        <v>0</v>
      </c>
      <c r="H459" s="80">
        <f t="shared" ref="H459:H522" si="31">ROUND(SUM(C459:G459),2)</f>
        <v>0</v>
      </c>
      <c r="I459" s="77"/>
      <c r="J459" s="79"/>
      <c r="K459" s="79"/>
    </row>
    <row r="460" spans="1:11" ht="16" thickBot="1" x14ac:dyDescent="0.25">
      <c r="A460" s="10">
        <v>361</v>
      </c>
      <c r="B460" s="30" t="s">
        <v>10</v>
      </c>
      <c r="C460" s="75">
        <v>15.09</v>
      </c>
      <c r="D460" s="75">
        <v>4.2699999999999996</v>
      </c>
      <c r="E460" s="76">
        <f t="shared" si="28"/>
        <v>0.38719999999999999</v>
      </c>
      <c r="F460" s="76">
        <f t="shared" si="29"/>
        <v>0.78988800000000003</v>
      </c>
      <c r="G460" s="76">
        <f t="shared" si="30"/>
        <v>1.0268544000000002</v>
      </c>
      <c r="H460" s="76">
        <f t="shared" si="31"/>
        <v>21.56</v>
      </c>
      <c r="I460" s="77"/>
      <c r="J460" s="75"/>
      <c r="K460" s="75"/>
    </row>
    <row r="461" spans="1:11" ht="16" thickBot="1" x14ac:dyDescent="0.25">
      <c r="A461" s="8">
        <v>362</v>
      </c>
      <c r="B461" s="30" t="s">
        <v>11</v>
      </c>
      <c r="C461" s="75">
        <f>C460*1.13</f>
        <v>17.051699999999997</v>
      </c>
      <c r="D461" s="75">
        <v>4.2699999999999996</v>
      </c>
      <c r="E461" s="76">
        <f t="shared" si="28"/>
        <v>0.42643399999999992</v>
      </c>
      <c r="F461" s="76">
        <f t="shared" si="29"/>
        <v>0.86992535999999987</v>
      </c>
      <c r="G461" s="76">
        <f t="shared" si="30"/>
        <v>1.1309029679999998</v>
      </c>
      <c r="H461" s="76">
        <f t="shared" si="31"/>
        <v>23.75</v>
      </c>
      <c r="I461" s="77"/>
      <c r="J461" s="75"/>
      <c r="K461" s="75"/>
    </row>
    <row r="462" spans="1:11" ht="16" thickBot="1" x14ac:dyDescent="0.25">
      <c r="A462" s="8">
        <v>363</v>
      </c>
      <c r="B462" s="30" t="s">
        <v>12</v>
      </c>
      <c r="C462" s="75">
        <f>C461*1.13</f>
        <v>19.268420999999993</v>
      </c>
      <c r="D462" s="75">
        <v>4.2699999999999996</v>
      </c>
      <c r="E462" s="76">
        <f t="shared" si="28"/>
        <v>0.47076841999999985</v>
      </c>
      <c r="F462" s="76">
        <f t="shared" si="29"/>
        <v>0.96036757679999962</v>
      </c>
      <c r="G462" s="76">
        <f t="shared" si="30"/>
        <v>1.2484778498399995</v>
      </c>
      <c r="H462" s="76">
        <f t="shared" si="31"/>
        <v>26.22</v>
      </c>
      <c r="I462" s="77"/>
      <c r="J462" s="75"/>
      <c r="K462" s="75"/>
    </row>
    <row r="463" spans="1:11" ht="16" thickBot="1" x14ac:dyDescent="0.25">
      <c r="A463" s="8">
        <v>364</v>
      </c>
      <c r="B463" s="30" t="s">
        <v>13</v>
      </c>
      <c r="C463" s="78">
        <f>C462*1.13</f>
        <v>21.77331572999999</v>
      </c>
      <c r="D463" s="75">
        <v>4.2699999999999996</v>
      </c>
      <c r="E463" s="76">
        <f t="shared" si="28"/>
        <v>0.52086631459999977</v>
      </c>
      <c r="F463" s="76">
        <f t="shared" si="29"/>
        <v>1.0625672817839995</v>
      </c>
      <c r="G463" s="76">
        <f t="shared" si="30"/>
        <v>1.3813374663191995</v>
      </c>
      <c r="H463" s="76">
        <f t="shared" si="31"/>
        <v>29.01</v>
      </c>
      <c r="I463" s="77"/>
      <c r="J463" s="78"/>
      <c r="K463" s="78"/>
    </row>
    <row r="464" spans="1:11" ht="17" thickBot="1" x14ac:dyDescent="0.25">
      <c r="A464" s="5" t="s">
        <v>4</v>
      </c>
      <c r="B464" s="31" t="s">
        <v>130</v>
      </c>
      <c r="C464" s="79"/>
      <c r="D464" s="79"/>
      <c r="E464" s="80">
        <f t="shared" si="28"/>
        <v>0</v>
      </c>
      <c r="F464" s="80">
        <f t="shared" si="29"/>
        <v>0</v>
      </c>
      <c r="G464" s="80">
        <f t="shared" si="30"/>
        <v>0</v>
      </c>
      <c r="H464" s="80">
        <f t="shared" si="31"/>
        <v>0</v>
      </c>
      <c r="I464" s="77"/>
      <c r="J464" s="79"/>
      <c r="K464" s="79"/>
    </row>
    <row r="465" spans="1:11" ht="16" thickBot="1" x14ac:dyDescent="0.25">
      <c r="A465" s="10">
        <v>365</v>
      </c>
      <c r="B465" s="30" t="s">
        <v>10</v>
      </c>
      <c r="C465" s="75">
        <v>27.3</v>
      </c>
      <c r="D465" s="75">
        <v>4.2699999999999996</v>
      </c>
      <c r="E465" s="76">
        <f t="shared" si="28"/>
        <v>0.63140000000000007</v>
      </c>
      <c r="F465" s="76">
        <f t="shared" si="29"/>
        <v>1.2880560000000001</v>
      </c>
      <c r="G465" s="76">
        <f t="shared" si="30"/>
        <v>1.6744728</v>
      </c>
      <c r="H465" s="76">
        <f t="shared" si="31"/>
        <v>35.159999999999997</v>
      </c>
      <c r="I465" s="77"/>
      <c r="J465" s="75"/>
      <c r="K465" s="75"/>
    </row>
    <row r="466" spans="1:11" ht="16" thickBot="1" x14ac:dyDescent="0.25">
      <c r="A466" s="8">
        <v>366</v>
      </c>
      <c r="B466" s="30" t="s">
        <v>11</v>
      </c>
      <c r="C466" s="75">
        <f>C465*1.13</f>
        <v>30.848999999999997</v>
      </c>
      <c r="D466" s="75">
        <v>4.2699999999999996</v>
      </c>
      <c r="E466" s="76">
        <f t="shared" si="28"/>
        <v>0.70238</v>
      </c>
      <c r="F466" s="76">
        <f t="shared" si="29"/>
        <v>1.4328551999999999</v>
      </c>
      <c r="G466" s="76">
        <f t="shared" si="30"/>
        <v>1.8627117599999998</v>
      </c>
      <c r="H466" s="76">
        <f t="shared" si="31"/>
        <v>39.119999999999997</v>
      </c>
      <c r="I466" s="77"/>
      <c r="J466" s="75"/>
      <c r="K466" s="75"/>
    </row>
    <row r="467" spans="1:11" ht="16" thickBot="1" x14ac:dyDescent="0.25">
      <c r="A467" s="8">
        <v>367</v>
      </c>
      <c r="B467" s="30" t="s">
        <v>12</v>
      </c>
      <c r="C467" s="75">
        <f>C466*1.13</f>
        <v>34.859369999999991</v>
      </c>
      <c r="D467" s="75">
        <v>4.2699999999999996</v>
      </c>
      <c r="E467" s="76">
        <f t="shared" si="28"/>
        <v>0.78258739999999993</v>
      </c>
      <c r="F467" s="76">
        <f t="shared" si="29"/>
        <v>1.5964782959999997</v>
      </c>
      <c r="G467" s="76">
        <f t="shared" si="30"/>
        <v>2.0754217847999996</v>
      </c>
      <c r="H467" s="76">
        <f t="shared" si="31"/>
        <v>43.58</v>
      </c>
      <c r="I467" s="77"/>
      <c r="J467" s="75"/>
      <c r="K467" s="75"/>
    </row>
    <row r="468" spans="1:11" ht="16" thickBot="1" x14ac:dyDescent="0.25">
      <c r="A468" s="8">
        <v>368</v>
      </c>
      <c r="B468" s="30" t="s">
        <v>13</v>
      </c>
      <c r="C468" s="78">
        <f>C467*1.13</f>
        <v>39.391088099999983</v>
      </c>
      <c r="D468" s="75">
        <v>4.2699999999999996</v>
      </c>
      <c r="E468" s="76">
        <f t="shared" si="28"/>
        <v>0.87322176199999979</v>
      </c>
      <c r="F468" s="76">
        <f t="shared" si="29"/>
        <v>1.7813723944799995</v>
      </c>
      <c r="G468" s="76">
        <f t="shared" si="30"/>
        <v>2.3157841128239993</v>
      </c>
      <c r="H468" s="76">
        <f t="shared" si="31"/>
        <v>48.63</v>
      </c>
      <c r="I468" s="77"/>
      <c r="J468" s="78"/>
      <c r="K468" s="78"/>
    </row>
    <row r="469" spans="1:11" ht="17" thickBot="1" x14ac:dyDescent="0.25">
      <c r="A469" s="5"/>
      <c r="B469" s="31" t="s">
        <v>131</v>
      </c>
      <c r="C469" s="79"/>
      <c r="D469" s="79"/>
      <c r="E469" s="80">
        <f t="shared" si="28"/>
        <v>0</v>
      </c>
      <c r="F469" s="80">
        <f t="shared" si="29"/>
        <v>0</v>
      </c>
      <c r="G469" s="80">
        <f t="shared" si="30"/>
        <v>0</v>
      </c>
      <c r="H469" s="80">
        <f t="shared" si="31"/>
        <v>0</v>
      </c>
      <c r="I469" s="77"/>
      <c r="J469" s="79"/>
      <c r="K469" s="79"/>
    </row>
    <row r="470" spans="1:11" ht="16" thickBot="1" x14ac:dyDescent="0.25">
      <c r="A470" s="10">
        <v>369</v>
      </c>
      <c r="B470" s="30" t="s">
        <v>10</v>
      </c>
      <c r="C470" s="75">
        <v>16.86</v>
      </c>
      <c r="D470" s="75">
        <v>4.2699999999999996</v>
      </c>
      <c r="E470" s="76">
        <f t="shared" si="28"/>
        <v>0.42259999999999998</v>
      </c>
      <c r="F470" s="76">
        <f t="shared" si="29"/>
        <v>0.86210399999999998</v>
      </c>
      <c r="G470" s="76">
        <f t="shared" si="30"/>
        <v>1.1207351999999999</v>
      </c>
      <c r="H470" s="76">
        <f t="shared" si="31"/>
        <v>23.54</v>
      </c>
      <c r="I470" s="77"/>
      <c r="J470" s="75"/>
      <c r="K470" s="75"/>
    </row>
    <row r="471" spans="1:11" ht="16" thickBot="1" x14ac:dyDescent="0.25">
      <c r="A471" s="8">
        <v>370</v>
      </c>
      <c r="B471" s="30" t="s">
        <v>11</v>
      </c>
      <c r="C471" s="75">
        <f>C470*1.13</f>
        <v>19.051799999999997</v>
      </c>
      <c r="D471" s="75">
        <v>4.2699999999999996</v>
      </c>
      <c r="E471" s="76">
        <f t="shared" si="28"/>
        <v>0.46643599999999991</v>
      </c>
      <c r="F471" s="76">
        <f t="shared" si="29"/>
        <v>0.95152943999999995</v>
      </c>
      <c r="G471" s="76">
        <f t="shared" si="30"/>
        <v>1.2369882720000001</v>
      </c>
      <c r="H471" s="76">
        <f t="shared" si="31"/>
        <v>25.98</v>
      </c>
      <c r="I471" s="77"/>
      <c r="J471" s="75"/>
      <c r="K471" s="75"/>
    </row>
    <row r="472" spans="1:11" ht="16" thickBot="1" x14ac:dyDescent="0.25">
      <c r="A472" s="8">
        <v>371</v>
      </c>
      <c r="B472" s="30" t="s">
        <v>12</v>
      </c>
      <c r="C472" s="75">
        <f>C471*1.13</f>
        <v>21.528533999999993</v>
      </c>
      <c r="D472" s="75">
        <v>4.2699999999999996</v>
      </c>
      <c r="E472" s="76">
        <f t="shared" si="28"/>
        <v>0.5159706799999999</v>
      </c>
      <c r="F472" s="76">
        <f t="shared" si="29"/>
        <v>1.0525801871999998</v>
      </c>
      <c r="G472" s="76">
        <f t="shared" si="30"/>
        <v>1.3683542433599998</v>
      </c>
      <c r="H472" s="76">
        <f t="shared" si="31"/>
        <v>28.74</v>
      </c>
      <c r="I472" s="77"/>
      <c r="J472" s="75"/>
      <c r="K472" s="75"/>
    </row>
    <row r="473" spans="1:11" ht="16" thickBot="1" x14ac:dyDescent="0.25">
      <c r="A473" s="8">
        <v>372</v>
      </c>
      <c r="B473" s="30" t="s">
        <v>13</v>
      </c>
      <c r="C473" s="78">
        <f>C472*1.13</f>
        <v>24.327243419999991</v>
      </c>
      <c r="D473" s="75">
        <v>4.2699999999999996</v>
      </c>
      <c r="E473" s="76">
        <f t="shared" si="28"/>
        <v>0.57194486839999981</v>
      </c>
      <c r="F473" s="76">
        <f t="shared" si="29"/>
        <v>1.1667675315359995</v>
      </c>
      <c r="G473" s="76">
        <f t="shared" si="30"/>
        <v>1.5167977909967996</v>
      </c>
      <c r="H473" s="76">
        <f t="shared" si="31"/>
        <v>31.85</v>
      </c>
      <c r="I473" s="77"/>
      <c r="J473" s="78"/>
      <c r="K473" s="78"/>
    </row>
    <row r="474" spans="1:11" ht="17" thickBot="1" x14ac:dyDescent="0.25">
      <c r="A474" s="5" t="s">
        <v>4</v>
      </c>
      <c r="B474" s="31" t="s">
        <v>132</v>
      </c>
      <c r="C474" s="79"/>
      <c r="D474" s="79"/>
      <c r="E474" s="80">
        <f t="shared" si="28"/>
        <v>0</v>
      </c>
      <c r="F474" s="80">
        <f t="shared" si="29"/>
        <v>0</v>
      </c>
      <c r="G474" s="80">
        <f t="shared" si="30"/>
        <v>0</v>
      </c>
      <c r="H474" s="80">
        <f t="shared" si="31"/>
        <v>0</v>
      </c>
      <c r="I474" s="77"/>
      <c r="J474" s="79"/>
      <c r="K474" s="79"/>
    </row>
    <row r="475" spans="1:11" ht="16" thickBot="1" x14ac:dyDescent="0.25">
      <c r="A475" s="10">
        <v>373</v>
      </c>
      <c r="B475" s="30" t="s">
        <v>10</v>
      </c>
      <c r="C475" s="75"/>
      <c r="D475" s="75">
        <v>4.2699999999999996</v>
      </c>
      <c r="E475" s="76">
        <f t="shared" si="28"/>
        <v>8.539999999999999E-2</v>
      </c>
      <c r="F475" s="76">
        <f t="shared" si="29"/>
        <v>0.17421599999999998</v>
      </c>
      <c r="G475" s="76">
        <f t="shared" si="30"/>
        <v>0.22648080000000001</v>
      </c>
      <c r="H475" s="76">
        <f t="shared" si="31"/>
        <v>4.76</v>
      </c>
      <c r="I475" s="77"/>
      <c r="J475" s="75"/>
      <c r="K475" s="75"/>
    </row>
    <row r="476" spans="1:11" ht="16" thickBot="1" x14ac:dyDescent="0.25">
      <c r="A476" s="8">
        <v>374</v>
      </c>
      <c r="B476" s="30" t="s">
        <v>11</v>
      </c>
      <c r="C476" s="75"/>
      <c r="D476" s="75">
        <v>4.2699999999999996</v>
      </c>
      <c r="E476" s="76">
        <f t="shared" si="28"/>
        <v>8.539999999999999E-2</v>
      </c>
      <c r="F476" s="76">
        <f t="shared" si="29"/>
        <v>0.17421599999999998</v>
      </c>
      <c r="G476" s="76">
        <f t="shared" si="30"/>
        <v>0.22648080000000001</v>
      </c>
      <c r="H476" s="76">
        <f t="shared" si="31"/>
        <v>4.76</v>
      </c>
      <c r="I476" s="77"/>
      <c r="J476" s="75"/>
      <c r="K476" s="75"/>
    </row>
    <row r="477" spans="1:11" ht="16" thickBot="1" x14ac:dyDescent="0.25">
      <c r="A477" s="8">
        <v>375</v>
      </c>
      <c r="B477" s="30" t="s">
        <v>12</v>
      </c>
      <c r="C477" s="75"/>
      <c r="D477" s="75">
        <v>4.2699999999999996</v>
      </c>
      <c r="E477" s="76">
        <f t="shared" si="28"/>
        <v>8.539999999999999E-2</v>
      </c>
      <c r="F477" s="76">
        <f t="shared" si="29"/>
        <v>0.17421599999999998</v>
      </c>
      <c r="G477" s="76">
        <f t="shared" si="30"/>
        <v>0.22648080000000001</v>
      </c>
      <c r="H477" s="76">
        <f t="shared" si="31"/>
        <v>4.76</v>
      </c>
      <c r="I477" s="77"/>
      <c r="J477" s="75"/>
      <c r="K477" s="75"/>
    </row>
    <row r="478" spans="1:11" ht="16" thickBot="1" x14ac:dyDescent="0.25">
      <c r="A478" s="8">
        <v>376</v>
      </c>
      <c r="B478" s="30" t="s">
        <v>13</v>
      </c>
      <c r="C478" s="78"/>
      <c r="D478" s="75">
        <v>4.2699999999999996</v>
      </c>
      <c r="E478" s="76">
        <f t="shared" si="28"/>
        <v>8.539999999999999E-2</v>
      </c>
      <c r="F478" s="76">
        <f t="shared" si="29"/>
        <v>0.17421599999999998</v>
      </c>
      <c r="G478" s="76">
        <f t="shared" si="30"/>
        <v>0.22648080000000001</v>
      </c>
      <c r="H478" s="76">
        <f t="shared" si="31"/>
        <v>4.76</v>
      </c>
      <c r="I478" s="77"/>
      <c r="J478" s="78"/>
      <c r="K478" s="78"/>
    </row>
    <row r="479" spans="1:11" ht="17" thickBot="1" x14ac:dyDescent="0.25">
      <c r="A479" s="5"/>
      <c r="B479" s="31" t="s">
        <v>133</v>
      </c>
      <c r="C479" s="79"/>
      <c r="D479" s="79"/>
      <c r="E479" s="80">
        <f t="shared" si="28"/>
        <v>0</v>
      </c>
      <c r="F479" s="80">
        <f t="shared" si="29"/>
        <v>0</v>
      </c>
      <c r="G479" s="80">
        <f t="shared" si="30"/>
        <v>0</v>
      </c>
      <c r="H479" s="80">
        <f t="shared" si="31"/>
        <v>0</v>
      </c>
      <c r="I479" s="77"/>
      <c r="J479" s="79"/>
      <c r="K479" s="79"/>
    </row>
    <row r="480" spans="1:11" ht="16" thickBot="1" x14ac:dyDescent="0.25">
      <c r="A480" s="10">
        <v>377</v>
      </c>
      <c r="B480" s="30" t="s">
        <v>10</v>
      </c>
      <c r="C480" s="75"/>
      <c r="D480" s="75">
        <v>4.2699999999999996</v>
      </c>
      <c r="E480" s="76">
        <f t="shared" si="28"/>
        <v>8.539999999999999E-2</v>
      </c>
      <c r="F480" s="76">
        <f t="shared" si="29"/>
        <v>0.17421599999999998</v>
      </c>
      <c r="G480" s="76">
        <f t="shared" si="30"/>
        <v>0.22648080000000001</v>
      </c>
      <c r="H480" s="76">
        <f t="shared" si="31"/>
        <v>4.76</v>
      </c>
      <c r="I480" s="77"/>
      <c r="J480" s="75"/>
      <c r="K480" s="75"/>
    </row>
    <row r="481" spans="1:11" ht="16" thickBot="1" x14ac:dyDescent="0.25">
      <c r="A481" s="8">
        <v>378</v>
      </c>
      <c r="B481" s="30" t="s">
        <v>11</v>
      </c>
      <c r="C481" s="75"/>
      <c r="D481" s="75">
        <v>4.2699999999999996</v>
      </c>
      <c r="E481" s="76">
        <f t="shared" si="28"/>
        <v>8.539999999999999E-2</v>
      </c>
      <c r="F481" s="76">
        <f t="shared" si="29"/>
        <v>0.17421599999999998</v>
      </c>
      <c r="G481" s="76">
        <f t="shared" si="30"/>
        <v>0.22648080000000001</v>
      </c>
      <c r="H481" s="76">
        <f t="shared" si="31"/>
        <v>4.76</v>
      </c>
      <c r="I481" s="77"/>
      <c r="J481" s="75"/>
      <c r="K481" s="75"/>
    </row>
    <row r="482" spans="1:11" ht="16" thickBot="1" x14ac:dyDescent="0.25">
      <c r="A482" s="8">
        <v>379</v>
      </c>
      <c r="B482" s="30" t="s">
        <v>12</v>
      </c>
      <c r="C482" s="75"/>
      <c r="D482" s="75">
        <v>4.2699999999999996</v>
      </c>
      <c r="E482" s="76">
        <f t="shared" si="28"/>
        <v>8.539999999999999E-2</v>
      </c>
      <c r="F482" s="76">
        <f t="shared" si="29"/>
        <v>0.17421599999999998</v>
      </c>
      <c r="G482" s="76">
        <f t="shared" si="30"/>
        <v>0.22648080000000001</v>
      </c>
      <c r="H482" s="76">
        <f t="shared" si="31"/>
        <v>4.76</v>
      </c>
      <c r="I482" s="77"/>
      <c r="J482" s="75"/>
      <c r="K482" s="75"/>
    </row>
    <row r="483" spans="1:11" ht="16" thickBot="1" x14ac:dyDescent="0.25">
      <c r="A483" s="8">
        <v>380</v>
      </c>
      <c r="B483" s="30" t="s">
        <v>13</v>
      </c>
      <c r="C483" s="78"/>
      <c r="D483" s="75">
        <v>4.2699999999999996</v>
      </c>
      <c r="E483" s="76">
        <f t="shared" si="28"/>
        <v>8.539999999999999E-2</v>
      </c>
      <c r="F483" s="76">
        <f t="shared" si="29"/>
        <v>0.17421599999999998</v>
      </c>
      <c r="G483" s="76">
        <f t="shared" si="30"/>
        <v>0.22648080000000001</v>
      </c>
      <c r="H483" s="76">
        <f t="shared" si="31"/>
        <v>4.76</v>
      </c>
      <c r="I483" s="77"/>
      <c r="J483" s="78"/>
      <c r="K483" s="78"/>
    </row>
    <row r="484" spans="1:11" ht="17" thickBot="1" x14ac:dyDescent="0.25">
      <c r="A484" s="5" t="s">
        <v>4</v>
      </c>
      <c r="B484" s="31" t="s">
        <v>134</v>
      </c>
      <c r="C484" s="79"/>
      <c r="D484" s="79"/>
      <c r="E484" s="76">
        <f t="shared" si="28"/>
        <v>0</v>
      </c>
      <c r="F484" s="76">
        <f t="shared" si="29"/>
        <v>0</v>
      </c>
      <c r="G484" s="76">
        <f t="shared" si="30"/>
        <v>0</v>
      </c>
      <c r="H484" s="76">
        <f t="shared" si="31"/>
        <v>0</v>
      </c>
      <c r="I484" s="77"/>
      <c r="J484" s="79"/>
      <c r="K484" s="79"/>
    </row>
    <row r="485" spans="1:11" ht="16" thickBot="1" x14ac:dyDescent="0.25">
      <c r="A485" s="10">
        <v>381</v>
      </c>
      <c r="B485" s="30" t="s">
        <v>10</v>
      </c>
      <c r="C485" s="75">
        <v>21.93</v>
      </c>
      <c r="D485" s="75">
        <v>4.2699999999999996</v>
      </c>
      <c r="E485" s="76">
        <f t="shared" si="28"/>
        <v>0.52400000000000002</v>
      </c>
      <c r="F485" s="76">
        <f t="shared" si="29"/>
        <v>1.0689600000000001</v>
      </c>
      <c r="G485" s="76">
        <f t="shared" si="30"/>
        <v>1.3896480000000002</v>
      </c>
      <c r="H485" s="76">
        <f t="shared" si="31"/>
        <v>29.18</v>
      </c>
      <c r="I485" s="77"/>
      <c r="J485" s="75"/>
      <c r="K485" s="75"/>
    </row>
    <row r="486" spans="1:11" ht="16" thickBot="1" x14ac:dyDescent="0.25">
      <c r="A486" s="8">
        <v>382</v>
      </c>
      <c r="B486" s="30" t="s">
        <v>11</v>
      </c>
      <c r="C486" s="75">
        <v>26.84</v>
      </c>
      <c r="D486" s="75">
        <v>4.2699999999999996</v>
      </c>
      <c r="E486" s="76">
        <f t="shared" si="28"/>
        <v>0.62219999999999998</v>
      </c>
      <c r="F486" s="76">
        <f t="shared" si="29"/>
        <v>1.269288</v>
      </c>
      <c r="G486" s="76">
        <f t="shared" si="30"/>
        <v>1.6500744000000003</v>
      </c>
      <c r="H486" s="76">
        <f t="shared" si="31"/>
        <v>34.65</v>
      </c>
      <c r="I486" s="77"/>
      <c r="J486" s="75"/>
      <c r="K486" s="75"/>
    </row>
    <row r="487" spans="1:11" ht="16" thickBot="1" x14ac:dyDescent="0.25">
      <c r="A487" s="8">
        <v>383</v>
      </c>
      <c r="B487" s="30" t="s">
        <v>12</v>
      </c>
      <c r="C487" s="75">
        <v>32.47</v>
      </c>
      <c r="D487" s="75">
        <v>4.2699999999999996</v>
      </c>
      <c r="E487" s="76">
        <f t="shared" si="28"/>
        <v>0.7347999999999999</v>
      </c>
      <c r="F487" s="76">
        <f t="shared" si="29"/>
        <v>1.4989919999999999</v>
      </c>
      <c r="G487" s="76">
        <f t="shared" si="30"/>
        <v>1.9486895999999998</v>
      </c>
      <c r="H487" s="76">
        <f t="shared" si="31"/>
        <v>40.92</v>
      </c>
      <c r="I487" s="77"/>
      <c r="J487" s="75"/>
      <c r="K487" s="75"/>
    </row>
    <row r="488" spans="1:11" ht="16" thickBot="1" x14ac:dyDescent="0.25">
      <c r="A488" s="8">
        <v>384</v>
      </c>
      <c r="B488" s="30" t="s">
        <v>13</v>
      </c>
      <c r="C488" s="78">
        <f>C487*1.2</f>
        <v>38.963999999999999</v>
      </c>
      <c r="D488" s="75">
        <v>4.2699999999999996</v>
      </c>
      <c r="E488" s="76">
        <f t="shared" si="28"/>
        <v>0.86467999999999989</v>
      </c>
      <c r="F488" s="76">
        <f t="shared" si="29"/>
        <v>1.7639471999999998</v>
      </c>
      <c r="G488" s="76">
        <f t="shared" si="30"/>
        <v>2.2931313599999998</v>
      </c>
      <c r="H488" s="76">
        <f t="shared" si="31"/>
        <v>48.16</v>
      </c>
      <c r="I488" s="77"/>
      <c r="J488" s="78"/>
      <c r="K488" s="78"/>
    </row>
    <row r="489" spans="1:11" ht="37.5" customHeight="1" thickBot="1" x14ac:dyDescent="0.25">
      <c r="A489" s="5" t="s">
        <v>4</v>
      </c>
      <c r="B489" s="31" t="s">
        <v>135</v>
      </c>
      <c r="C489" s="79"/>
      <c r="D489" s="79"/>
      <c r="E489" s="80">
        <f t="shared" si="28"/>
        <v>0</v>
      </c>
      <c r="F489" s="80">
        <f t="shared" si="29"/>
        <v>0</v>
      </c>
      <c r="G489" s="80">
        <f t="shared" si="30"/>
        <v>0</v>
      </c>
      <c r="H489" s="80">
        <f t="shared" si="31"/>
        <v>0</v>
      </c>
      <c r="I489" s="77"/>
      <c r="J489" s="79"/>
      <c r="K489" s="79"/>
    </row>
    <row r="490" spans="1:11" ht="16" thickBot="1" x14ac:dyDescent="0.25">
      <c r="A490" s="10">
        <v>385</v>
      </c>
      <c r="B490" s="30" t="s">
        <v>10</v>
      </c>
      <c r="C490" s="75">
        <v>29.95</v>
      </c>
      <c r="D490" s="75">
        <v>4.2699999999999996</v>
      </c>
      <c r="E490" s="76">
        <f t="shared" si="28"/>
        <v>0.68440000000000001</v>
      </c>
      <c r="F490" s="76">
        <f t="shared" si="29"/>
        <v>1.3961759999999999</v>
      </c>
      <c r="G490" s="76">
        <f t="shared" si="30"/>
        <v>1.8150287999999997</v>
      </c>
      <c r="H490" s="76">
        <f t="shared" si="31"/>
        <v>38.119999999999997</v>
      </c>
      <c r="I490" s="77"/>
      <c r="J490" s="75"/>
      <c r="K490" s="75"/>
    </row>
    <row r="491" spans="1:11" ht="16" thickBot="1" x14ac:dyDescent="0.25">
      <c r="A491" s="8">
        <v>386</v>
      </c>
      <c r="B491" s="30" t="s">
        <v>11</v>
      </c>
      <c r="C491" s="75">
        <v>31.55</v>
      </c>
      <c r="D491" s="75">
        <v>4.2699999999999996</v>
      </c>
      <c r="E491" s="76">
        <f t="shared" si="28"/>
        <v>0.71640000000000004</v>
      </c>
      <c r="F491" s="76">
        <f t="shared" si="29"/>
        <v>1.4614560000000001</v>
      </c>
      <c r="G491" s="76">
        <f t="shared" si="30"/>
        <v>1.8998927999999999</v>
      </c>
      <c r="H491" s="76">
        <f t="shared" si="31"/>
        <v>39.9</v>
      </c>
      <c r="I491" s="77"/>
      <c r="J491" s="75"/>
      <c r="K491" s="75"/>
    </row>
    <row r="492" spans="1:11" ht="16" thickBot="1" x14ac:dyDescent="0.25">
      <c r="A492" s="8">
        <v>387</v>
      </c>
      <c r="B492" s="30" t="s">
        <v>12</v>
      </c>
      <c r="C492" s="75">
        <f>C491*1.05</f>
        <v>33.127500000000005</v>
      </c>
      <c r="D492" s="75">
        <v>4.2699999999999996</v>
      </c>
      <c r="E492" s="76">
        <f t="shared" si="28"/>
        <v>0.74795000000000023</v>
      </c>
      <c r="F492" s="76">
        <f t="shared" si="29"/>
        <v>1.5258180000000006</v>
      </c>
      <c r="G492" s="76">
        <f t="shared" si="30"/>
        <v>1.9835634000000006</v>
      </c>
      <c r="H492" s="76">
        <f t="shared" si="31"/>
        <v>41.65</v>
      </c>
      <c r="I492" s="77"/>
      <c r="J492" s="75"/>
      <c r="K492" s="75"/>
    </row>
    <row r="493" spans="1:11" ht="16" thickBot="1" x14ac:dyDescent="0.25">
      <c r="A493" s="8">
        <v>388</v>
      </c>
      <c r="B493" s="30" t="s">
        <v>13</v>
      </c>
      <c r="C493" s="78">
        <f>C492*1.05</f>
        <v>34.783875000000009</v>
      </c>
      <c r="D493" s="75">
        <v>4.2699999999999996</v>
      </c>
      <c r="E493" s="76">
        <f t="shared" si="28"/>
        <v>0.78107750000000009</v>
      </c>
      <c r="F493" s="76">
        <f t="shared" si="29"/>
        <v>1.5933981000000004</v>
      </c>
      <c r="G493" s="76">
        <f t="shared" si="30"/>
        <v>2.0714175300000006</v>
      </c>
      <c r="H493" s="76">
        <f t="shared" si="31"/>
        <v>43.5</v>
      </c>
      <c r="I493" s="77"/>
      <c r="J493" s="78"/>
      <c r="K493" s="78"/>
    </row>
    <row r="494" spans="1:11" ht="17" thickBot="1" x14ac:dyDescent="0.25">
      <c r="A494" s="5" t="s">
        <v>4</v>
      </c>
      <c r="B494" s="31" t="s">
        <v>136</v>
      </c>
      <c r="C494" s="79"/>
      <c r="D494" s="79"/>
      <c r="E494" s="80">
        <f t="shared" si="28"/>
        <v>0</v>
      </c>
      <c r="F494" s="80">
        <f t="shared" si="29"/>
        <v>0</v>
      </c>
      <c r="G494" s="80">
        <f t="shared" si="30"/>
        <v>0</v>
      </c>
      <c r="H494" s="80">
        <f t="shared" si="31"/>
        <v>0</v>
      </c>
      <c r="I494" s="77"/>
      <c r="J494" s="79"/>
      <c r="K494" s="79"/>
    </row>
    <row r="495" spans="1:11" ht="16" thickBot="1" x14ac:dyDescent="0.25">
      <c r="A495" s="10">
        <v>389</v>
      </c>
      <c r="B495" s="30" t="s">
        <v>10</v>
      </c>
      <c r="C495" s="75"/>
      <c r="D495" s="75">
        <v>4.2699999999999996</v>
      </c>
      <c r="E495" s="76">
        <f t="shared" si="28"/>
        <v>8.539999999999999E-2</v>
      </c>
      <c r="F495" s="76">
        <f t="shared" si="29"/>
        <v>0.17421599999999998</v>
      </c>
      <c r="G495" s="76">
        <f t="shared" si="30"/>
        <v>0.22648080000000001</v>
      </c>
      <c r="H495" s="76">
        <f t="shared" si="31"/>
        <v>4.76</v>
      </c>
      <c r="I495" s="77"/>
      <c r="J495" s="75"/>
      <c r="K495" s="75"/>
    </row>
    <row r="496" spans="1:11" ht="16" thickBot="1" x14ac:dyDescent="0.25">
      <c r="A496" s="8">
        <v>390</v>
      </c>
      <c r="B496" s="30" t="s">
        <v>11</v>
      </c>
      <c r="C496" s="75"/>
      <c r="D496" s="75">
        <v>4.2699999999999996</v>
      </c>
      <c r="E496" s="76">
        <f t="shared" si="28"/>
        <v>8.539999999999999E-2</v>
      </c>
      <c r="F496" s="76">
        <f t="shared" si="29"/>
        <v>0.17421599999999998</v>
      </c>
      <c r="G496" s="76">
        <f t="shared" si="30"/>
        <v>0.22648080000000001</v>
      </c>
      <c r="H496" s="76">
        <f t="shared" si="31"/>
        <v>4.76</v>
      </c>
      <c r="I496" s="77"/>
      <c r="J496" s="75"/>
      <c r="K496" s="75"/>
    </row>
    <row r="497" spans="1:11" ht="16" thickBot="1" x14ac:dyDescent="0.25">
      <c r="A497" s="8">
        <v>391</v>
      </c>
      <c r="B497" s="30" t="s">
        <v>12</v>
      </c>
      <c r="C497" s="75"/>
      <c r="D497" s="75">
        <v>4.2699999999999996</v>
      </c>
      <c r="E497" s="76">
        <f t="shared" si="28"/>
        <v>8.539999999999999E-2</v>
      </c>
      <c r="F497" s="76">
        <f t="shared" si="29"/>
        <v>0.17421599999999998</v>
      </c>
      <c r="G497" s="76">
        <f t="shared" si="30"/>
        <v>0.22648080000000001</v>
      </c>
      <c r="H497" s="76">
        <f t="shared" si="31"/>
        <v>4.76</v>
      </c>
      <c r="I497" s="77"/>
      <c r="J497" s="75"/>
      <c r="K497" s="75"/>
    </row>
    <row r="498" spans="1:11" ht="16" thickBot="1" x14ac:dyDescent="0.25">
      <c r="A498" s="8">
        <v>392</v>
      </c>
      <c r="B498" s="30" t="s">
        <v>13</v>
      </c>
      <c r="C498" s="78"/>
      <c r="D498" s="75">
        <v>4.2699999999999996</v>
      </c>
      <c r="E498" s="76">
        <f t="shared" si="28"/>
        <v>8.539999999999999E-2</v>
      </c>
      <c r="F498" s="76">
        <f t="shared" si="29"/>
        <v>0.17421599999999998</v>
      </c>
      <c r="G498" s="76">
        <f t="shared" si="30"/>
        <v>0.22648080000000001</v>
      </c>
      <c r="H498" s="76">
        <f t="shared" si="31"/>
        <v>4.76</v>
      </c>
      <c r="I498" s="77"/>
      <c r="J498" s="78"/>
      <c r="K498" s="78"/>
    </row>
    <row r="499" spans="1:11" ht="17" thickBot="1" x14ac:dyDescent="0.25">
      <c r="A499" s="5" t="s">
        <v>4</v>
      </c>
      <c r="B499" s="31" t="s">
        <v>137</v>
      </c>
      <c r="C499" s="79"/>
      <c r="D499" s="79"/>
      <c r="E499" s="80">
        <f t="shared" si="28"/>
        <v>0</v>
      </c>
      <c r="F499" s="80">
        <f t="shared" si="29"/>
        <v>0</v>
      </c>
      <c r="G499" s="80">
        <f t="shared" si="30"/>
        <v>0</v>
      </c>
      <c r="H499" s="80">
        <f t="shared" si="31"/>
        <v>0</v>
      </c>
      <c r="I499" s="77"/>
      <c r="J499" s="79"/>
      <c r="K499" s="79"/>
    </row>
    <row r="500" spans="1:11" ht="16" thickBot="1" x14ac:dyDescent="0.25">
      <c r="A500" s="10">
        <v>393</v>
      </c>
      <c r="B500" s="30" t="s">
        <v>10</v>
      </c>
      <c r="C500" s="75">
        <v>23.38</v>
      </c>
      <c r="D500" s="75">
        <v>4.2699999999999996</v>
      </c>
      <c r="E500" s="76">
        <f t="shared" si="28"/>
        <v>0.55299999999999994</v>
      </c>
      <c r="F500" s="76">
        <f t="shared" si="29"/>
        <v>1.12812</v>
      </c>
      <c r="G500" s="76">
        <f t="shared" si="30"/>
        <v>1.466556</v>
      </c>
      <c r="H500" s="76">
        <f t="shared" si="31"/>
        <v>30.8</v>
      </c>
      <c r="I500" s="77"/>
      <c r="J500" s="75"/>
      <c r="K500" s="75"/>
    </row>
    <row r="501" spans="1:11" ht="16" thickBot="1" x14ac:dyDescent="0.25">
      <c r="A501" s="8">
        <v>394</v>
      </c>
      <c r="B501" s="30" t="s">
        <v>11</v>
      </c>
      <c r="C501" s="75">
        <f>C500*1.13</f>
        <v>26.419399999999996</v>
      </c>
      <c r="D501" s="75">
        <v>4.2699999999999996</v>
      </c>
      <c r="E501" s="76">
        <f t="shared" si="28"/>
        <v>0.61378799999999989</v>
      </c>
      <c r="F501" s="76">
        <f t="shared" si="29"/>
        <v>1.2521275199999999</v>
      </c>
      <c r="G501" s="76">
        <f t="shared" si="30"/>
        <v>1.6277657759999997</v>
      </c>
      <c r="H501" s="76">
        <f t="shared" si="31"/>
        <v>34.18</v>
      </c>
      <c r="I501" s="77"/>
      <c r="J501" s="75"/>
      <c r="K501" s="75"/>
    </row>
    <row r="502" spans="1:11" ht="16" thickBot="1" x14ac:dyDescent="0.25">
      <c r="A502" s="8">
        <v>395</v>
      </c>
      <c r="B502" s="30" t="s">
        <v>12</v>
      </c>
      <c r="C502" s="75">
        <f>C501*1.13</f>
        <v>29.853921999999994</v>
      </c>
      <c r="D502" s="75">
        <v>4.2699999999999996</v>
      </c>
      <c r="E502" s="76">
        <f t="shared" si="28"/>
        <v>0.68247843999999991</v>
      </c>
      <c r="F502" s="76">
        <f t="shared" si="29"/>
        <v>1.3922560175999996</v>
      </c>
      <c r="G502" s="76">
        <f t="shared" si="30"/>
        <v>1.8099328228799996</v>
      </c>
      <c r="H502" s="76">
        <f t="shared" si="31"/>
        <v>38.01</v>
      </c>
      <c r="I502" s="77"/>
      <c r="J502" s="75"/>
      <c r="K502" s="75"/>
    </row>
    <row r="503" spans="1:11" ht="16" thickBot="1" x14ac:dyDescent="0.25">
      <c r="A503" s="8">
        <v>396</v>
      </c>
      <c r="B503" s="30" t="s">
        <v>13</v>
      </c>
      <c r="C503" s="78">
        <f>C502*1.13</f>
        <v>33.734931859999989</v>
      </c>
      <c r="D503" s="75">
        <v>4.2699999999999996</v>
      </c>
      <c r="E503" s="76">
        <f t="shared" si="28"/>
        <v>0.7600986371999997</v>
      </c>
      <c r="F503" s="76">
        <f t="shared" si="29"/>
        <v>1.5506012198879995</v>
      </c>
      <c r="G503" s="76">
        <f t="shared" si="30"/>
        <v>2.0157815858543997</v>
      </c>
      <c r="H503" s="76">
        <f t="shared" si="31"/>
        <v>42.33</v>
      </c>
      <c r="I503" s="77"/>
      <c r="J503" s="78"/>
      <c r="K503" s="78"/>
    </row>
    <row r="504" spans="1:11" ht="17" thickBot="1" x14ac:dyDescent="0.25">
      <c r="A504" s="5" t="s">
        <v>4</v>
      </c>
      <c r="B504" s="31" t="s">
        <v>139</v>
      </c>
      <c r="C504" s="79"/>
      <c r="D504" s="79"/>
      <c r="E504" s="80">
        <f t="shared" si="28"/>
        <v>0</v>
      </c>
      <c r="F504" s="80">
        <f t="shared" si="29"/>
        <v>0</v>
      </c>
      <c r="G504" s="80">
        <f t="shared" si="30"/>
        <v>0</v>
      </c>
      <c r="H504" s="80">
        <f t="shared" si="31"/>
        <v>0</v>
      </c>
      <c r="I504" s="77"/>
      <c r="J504" s="79"/>
      <c r="K504" s="79"/>
    </row>
    <row r="505" spans="1:11" ht="16" thickBot="1" x14ac:dyDescent="0.25">
      <c r="A505" s="10">
        <v>397</v>
      </c>
      <c r="B505" s="30" t="s">
        <v>10</v>
      </c>
      <c r="C505" s="75">
        <v>11.58</v>
      </c>
      <c r="D505" s="75">
        <v>4.2699999999999996</v>
      </c>
      <c r="E505" s="76">
        <f t="shared" si="28"/>
        <v>0.317</v>
      </c>
      <c r="F505" s="76">
        <f t="shared" si="29"/>
        <v>0.64667999999999992</v>
      </c>
      <c r="G505" s="76">
        <f t="shared" si="30"/>
        <v>0.84068399999999999</v>
      </c>
      <c r="H505" s="76">
        <f t="shared" si="31"/>
        <v>17.649999999999999</v>
      </c>
      <c r="I505" s="77"/>
      <c r="J505" s="75"/>
      <c r="K505" s="75"/>
    </row>
    <row r="506" spans="1:11" ht="16" thickBot="1" x14ac:dyDescent="0.25">
      <c r="A506" s="8">
        <v>398</v>
      </c>
      <c r="B506" s="30" t="s">
        <v>11</v>
      </c>
      <c r="C506" s="75">
        <f>C505*1.13</f>
        <v>13.085399999999998</v>
      </c>
      <c r="D506" s="75">
        <v>4.2699999999999996</v>
      </c>
      <c r="E506" s="76">
        <f t="shared" si="28"/>
        <v>0.34710799999999992</v>
      </c>
      <c r="F506" s="76">
        <f t="shared" si="29"/>
        <v>0.70810031999999978</v>
      </c>
      <c r="G506" s="76">
        <f t="shared" si="30"/>
        <v>0.92053041599999974</v>
      </c>
      <c r="H506" s="76">
        <f t="shared" si="31"/>
        <v>19.329999999999998</v>
      </c>
      <c r="I506" s="77"/>
      <c r="J506" s="75"/>
      <c r="K506" s="75"/>
    </row>
    <row r="507" spans="1:11" ht="16" thickBot="1" x14ac:dyDescent="0.25">
      <c r="A507" s="8">
        <v>399</v>
      </c>
      <c r="B507" s="30" t="s">
        <v>12</v>
      </c>
      <c r="C507" s="75">
        <f>C506*1.13</f>
        <v>14.786501999999997</v>
      </c>
      <c r="D507" s="75">
        <v>4.2699999999999996</v>
      </c>
      <c r="E507" s="76">
        <f t="shared" si="28"/>
        <v>0.38113003999999989</v>
      </c>
      <c r="F507" s="76">
        <f t="shared" si="29"/>
        <v>0.77750528159999976</v>
      </c>
      <c r="G507" s="76">
        <f t="shared" si="30"/>
        <v>1.0107568660799997</v>
      </c>
      <c r="H507" s="76">
        <f t="shared" si="31"/>
        <v>21.23</v>
      </c>
      <c r="I507" s="77"/>
      <c r="J507" s="75"/>
      <c r="K507" s="75"/>
    </row>
    <row r="508" spans="1:11" ht="16" thickBot="1" x14ac:dyDescent="0.25">
      <c r="A508" s="8">
        <v>400</v>
      </c>
      <c r="B508" s="30" t="s">
        <v>13</v>
      </c>
      <c r="C508" s="78">
        <f>C507*1.13</f>
        <v>16.708747259999996</v>
      </c>
      <c r="D508" s="75">
        <v>4.2699999999999996</v>
      </c>
      <c r="E508" s="76">
        <f t="shared" si="28"/>
        <v>0.41957494519999994</v>
      </c>
      <c r="F508" s="76">
        <f t="shared" si="29"/>
        <v>0.85593288820799984</v>
      </c>
      <c r="G508" s="76">
        <f t="shared" si="30"/>
        <v>1.1127127546703999</v>
      </c>
      <c r="H508" s="76">
        <f t="shared" si="31"/>
        <v>23.37</v>
      </c>
      <c r="I508" s="77"/>
      <c r="J508" s="78"/>
      <c r="K508" s="78"/>
    </row>
    <row r="509" spans="1:11" ht="17" thickBot="1" x14ac:dyDescent="0.25">
      <c r="A509" s="5" t="s">
        <v>4</v>
      </c>
      <c r="B509" s="31" t="s">
        <v>140</v>
      </c>
      <c r="C509" s="79"/>
      <c r="D509" s="79"/>
      <c r="E509" s="80">
        <f t="shared" si="28"/>
        <v>0</v>
      </c>
      <c r="F509" s="80">
        <f t="shared" si="29"/>
        <v>0</v>
      </c>
      <c r="G509" s="80">
        <f t="shared" si="30"/>
        <v>0</v>
      </c>
      <c r="H509" s="80">
        <f t="shared" si="31"/>
        <v>0</v>
      </c>
      <c r="I509" s="77"/>
      <c r="J509" s="79"/>
      <c r="K509" s="79"/>
    </row>
    <row r="510" spans="1:11" ht="16" thickBot="1" x14ac:dyDescent="0.25">
      <c r="A510" s="10">
        <v>401</v>
      </c>
      <c r="B510" s="30" t="s">
        <v>10</v>
      </c>
      <c r="C510" s="75">
        <v>20.84</v>
      </c>
      <c r="D510" s="75">
        <v>4.2699999999999996</v>
      </c>
      <c r="E510" s="76">
        <f t="shared" si="28"/>
        <v>0.50219999999999998</v>
      </c>
      <c r="F510" s="76">
        <f t="shared" si="29"/>
        <v>1.0244879999999998</v>
      </c>
      <c r="G510" s="76">
        <f t="shared" si="30"/>
        <v>1.3318344</v>
      </c>
      <c r="H510" s="76">
        <f t="shared" si="31"/>
        <v>27.97</v>
      </c>
      <c r="I510" s="77"/>
      <c r="J510" s="75"/>
      <c r="K510" s="75"/>
    </row>
    <row r="511" spans="1:11" ht="16" thickBot="1" x14ac:dyDescent="0.25">
      <c r="A511" s="8">
        <v>402</v>
      </c>
      <c r="B511" s="30" t="s">
        <v>11</v>
      </c>
      <c r="C511" s="75">
        <f>C510*1.13</f>
        <v>23.549199999999999</v>
      </c>
      <c r="D511" s="75">
        <v>4.2699999999999996</v>
      </c>
      <c r="E511" s="76">
        <f t="shared" si="28"/>
        <v>0.55638399999999999</v>
      </c>
      <c r="F511" s="76">
        <f t="shared" si="29"/>
        <v>1.1350233599999999</v>
      </c>
      <c r="G511" s="76">
        <f t="shared" si="30"/>
        <v>1.4755303680000003</v>
      </c>
      <c r="H511" s="76">
        <f t="shared" si="31"/>
        <v>30.99</v>
      </c>
      <c r="I511" s="77"/>
      <c r="J511" s="75"/>
      <c r="K511" s="75"/>
    </row>
    <row r="512" spans="1:11" ht="16" thickBot="1" x14ac:dyDescent="0.25">
      <c r="A512" s="8">
        <v>403</v>
      </c>
      <c r="B512" s="30" t="s">
        <v>12</v>
      </c>
      <c r="C512" s="75">
        <f>C511*1.13</f>
        <v>26.610595999999997</v>
      </c>
      <c r="D512" s="75">
        <v>4.2699999999999996</v>
      </c>
      <c r="E512" s="76">
        <f t="shared" si="28"/>
        <v>0.61761191999999998</v>
      </c>
      <c r="F512" s="76">
        <f t="shared" si="29"/>
        <v>1.2599283167999999</v>
      </c>
      <c r="G512" s="76">
        <f t="shared" si="30"/>
        <v>1.63790681184</v>
      </c>
      <c r="H512" s="76">
        <f t="shared" si="31"/>
        <v>34.4</v>
      </c>
      <c r="I512" s="77"/>
      <c r="J512" s="75"/>
      <c r="K512" s="75"/>
    </row>
    <row r="513" spans="1:11" ht="16" thickBot="1" x14ac:dyDescent="0.25">
      <c r="A513" s="8">
        <v>404</v>
      </c>
      <c r="B513" s="30" t="s">
        <v>13</v>
      </c>
      <c r="C513" s="78">
        <f>C512*1.13</f>
        <v>30.069973479999994</v>
      </c>
      <c r="D513" s="75">
        <v>4.2699999999999996</v>
      </c>
      <c r="E513" s="76">
        <f t="shared" si="28"/>
        <v>0.68679946959999993</v>
      </c>
      <c r="F513" s="76">
        <f t="shared" si="29"/>
        <v>1.4010709179839997</v>
      </c>
      <c r="G513" s="76">
        <f t="shared" si="30"/>
        <v>1.8213921933791999</v>
      </c>
      <c r="H513" s="76">
        <f t="shared" si="31"/>
        <v>38.25</v>
      </c>
      <c r="I513" s="77"/>
      <c r="J513" s="78"/>
      <c r="K513" s="78"/>
    </row>
    <row r="514" spans="1:11" ht="17" thickBot="1" x14ac:dyDescent="0.25">
      <c r="A514" s="5" t="s">
        <v>4</v>
      </c>
      <c r="B514" s="31" t="s">
        <v>141</v>
      </c>
      <c r="C514" s="79"/>
      <c r="D514" s="79"/>
      <c r="E514" s="80">
        <f t="shared" si="28"/>
        <v>0</v>
      </c>
      <c r="F514" s="80">
        <f t="shared" si="29"/>
        <v>0</v>
      </c>
      <c r="G514" s="80">
        <f t="shared" si="30"/>
        <v>0</v>
      </c>
      <c r="H514" s="80">
        <f t="shared" si="31"/>
        <v>0</v>
      </c>
      <c r="I514" s="77"/>
      <c r="J514" s="79"/>
      <c r="K514" s="79"/>
    </row>
    <row r="515" spans="1:11" ht="16" thickBot="1" x14ac:dyDescent="0.25">
      <c r="A515" s="10">
        <v>405</v>
      </c>
      <c r="B515" s="30" t="s">
        <v>10</v>
      </c>
      <c r="C515" s="75">
        <v>22.91</v>
      </c>
      <c r="D515" s="75">
        <v>4.2699999999999996</v>
      </c>
      <c r="E515" s="76">
        <f t="shared" si="28"/>
        <v>0.54359999999999997</v>
      </c>
      <c r="F515" s="76">
        <f t="shared" si="29"/>
        <v>1.1089440000000002</v>
      </c>
      <c r="G515" s="76">
        <f t="shared" si="30"/>
        <v>1.4416272000000001</v>
      </c>
      <c r="H515" s="76">
        <f t="shared" si="31"/>
        <v>30.27</v>
      </c>
      <c r="I515" s="77"/>
      <c r="J515" s="75"/>
      <c r="K515" s="75"/>
    </row>
    <row r="516" spans="1:11" ht="16" thickBot="1" x14ac:dyDescent="0.25">
      <c r="A516" s="8">
        <v>406</v>
      </c>
      <c r="B516" s="30" t="s">
        <v>11</v>
      </c>
      <c r="C516" s="75">
        <f>C515*1.13</f>
        <v>25.888299999999997</v>
      </c>
      <c r="D516" s="75">
        <v>4.2699999999999996</v>
      </c>
      <c r="E516" s="76">
        <f t="shared" si="28"/>
        <v>0.60316599999999998</v>
      </c>
      <c r="F516" s="76">
        <f t="shared" si="29"/>
        <v>1.2304586399999999</v>
      </c>
      <c r="G516" s="76">
        <f t="shared" si="30"/>
        <v>1.5995962319999999</v>
      </c>
      <c r="H516" s="76">
        <f t="shared" si="31"/>
        <v>33.590000000000003</v>
      </c>
      <c r="I516" s="77"/>
      <c r="J516" s="75"/>
      <c r="K516" s="75"/>
    </row>
    <row r="517" spans="1:11" ht="16" thickBot="1" x14ac:dyDescent="0.25">
      <c r="A517" s="8">
        <v>407</v>
      </c>
      <c r="B517" s="30" t="s">
        <v>12</v>
      </c>
      <c r="C517" s="75">
        <f>C516*1.13</f>
        <v>29.253778999999994</v>
      </c>
      <c r="D517" s="75">
        <v>4.2699999999999996</v>
      </c>
      <c r="E517" s="76">
        <f t="shared" si="28"/>
        <v>0.67047557999999985</v>
      </c>
      <c r="F517" s="76">
        <f t="shared" si="29"/>
        <v>1.3677701831999998</v>
      </c>
      <c r="G517" s="76">
        <f t="shared" si="30"/>
        <v>1.7781012381599997</v>
      </c>
      <c r="H517" s="76">
        <f t="shared" si="31"/>
        <v>37.340000000000003</v>
      </c>
      <c r="I517" s="77"/>
      <c r="J517" s="75"/>
      <c r="K517" s="75"/>
    </row>
    <row r="518" spans="1:11" ht="16" thickBot="1" x14ac:dyDescent="0.25">
      <c r="A518" s="8">
        <v>408</v>
      </c>
      <c r="B518" s="30" t="s">
        <v>13</v>
      </c>
      <c r="C518" s="78">
        <f>C517*1.13</f>
        <v>33.056770269999994</v>
      </c>
      <c r="D518" s="75">
        <v>4.2699999999999996</v>
      </c>
      <c r="E518" s="76">
        <f t="shared" si="28"/>
        <v>0.74653540539999996</v>
      </c>
      <c r="F518" s="76">
        <f t="shared" si="29"/>
        <v>1.522932227016</v>
      </c>
      <c r="G518" s="76">
        <f t="shared" si="30"/>
        <v>1.9798118951208001</v>
      </c>
      <c r="H518" s="76">
        <f t="shared" si="31"/>
        <v>41.58</v>
      </c>
      <c r="I518" s="77"/>
      <c r="J518" s="78"/>
      <c r="K518" s="78"/>
    </row>
    <row r="519" spans="1:11" ht="39" customHeight="1" thickBot="1" x14ac:dyDescent="0.25">
      <c r="A519" s="5" t="s">
        <v>4</v>
      </c>
      <c r="B519" s="31" t="s">
        <v>142</v>
      </c>
      <c r="C519" s="79"/>
      <c r="D519" s="79"/>
      <c r="E519" s="80">
        <f t="shared" si="28"/>
        <v>0</v>
      </c>
      <c r="F519" s="80">
        <f t="shared" si="29"/>
        <v>0</v>
      </c>
      <c r="G519" s="80">
        <f t="shared" si="30"/>
        <v>0</v>
      </c>
      <c r="H519" s="80">
        <f t="shared" si="31"/>
        <v>0</v>
      </c>
      <c r="I519" s="77"/>
      <c r="J519" s="79"/>
      <c r="K519" s="79"/>
    </row>
    <row r="520" spans="1:11" ht="16" thickBot="1" x14ac:dyDescent="0.25">
      <c r="A520" s="10">
        <v>409</v>
      </c>
      <c r="B520" s="30" t="s">
        <v>10</v>
      </c>
      <c r="C520" s="75">
        <v>17.62</v>
      </c>
      <c r="D520" s="75">
        <v>4.2699999999999996</v>
      </c>
      <c r="E520" s="76">
        <f t="shared" si="28"/>
        <v>0.43780000000000002</v>
      </c>
      <c r="F520" s="76">
        <f t="shared" si="29"/>
        <v>0.89311200000000002</v>
      </c>
      <c r="G520" s="76">
        <f t="shared" si="30"/>
        <v>1.1610456</v>
      </c>
      <c r="H520" s="76">
        <f t="shared" si="31"/>
        <v>24.38</v>
      </c>
      <c r="I520" s="77"/>
      <c r="J520" s="75"/>
      <c r="K520" s="75"/>
    </row>
    <row r="521" spans="1:11" ht="16" thickBot="1" x14ac:dyDescent="0.25">
      <c r="A521" s="8">
        <v>410</v>
      </c>
      <c r="B521" s="30" t="s">
        <v>11</v>
      </c>
      <c r="C521" s="75">
        <f>C520*1.13</f>
        <v>19.910599999999999</v>
      </c>
      <c r="D521" s="75">
        <v>4.2699999999999996</v>
      </c>
      <c r="E521" s="76">
        <f t="shared" si="28"/>
        <v>0.48361199999999999</v>
      </c>
      <c r="F521" s="76">
        <f t="shared" si="29"/>
        <v>0.98656847999999997</v>
      </c>
      <c r="G521" s="76">
        <f t="shared" si="30"/>
        <v>1.2825390240000001</v>
      </c>
      <c r="H521" s="76">
        <f t="shared" si="31"/>
        <v>26.93</v>
      </c>
      <c r="I521" s="77"/>
      <c r="J521" s="75"/>
      <c r="K521" s="75"/>
    </row>
    <row r="522" spans="1:11" ht="16" thickBot="1" x14ac:dyDescent="0.25">
      <c r="A522" s="8">
        <v>411</v>
      </c>
      <c r="B522" s="30" t="s">
        <v>12</v>
      </c>
      <c r="C522" s="75">
        <f>C521*1.13</f>
        <v>22.498977999999997</v>
      </c>
      <c r="D522" s="75">
        <v>4.2699999999999996</v>
      </c>
      <c r="E522" s="76">
        <f t="shared" si="28"/>
        <v>0.53537955999999998</v>
      </c>
      <c r="F522" s="76">
        <f t="shared" si="29"/>
        <v>1.0921743023999999</v>
      </c>
      <c r="G522" s="76">
        <f t="shared" si="30"/>
        <v>1.4198265931199998</v>
      </c>
      <c r="H522" s="76">
        <f t="shared" si="31"/>
        <v>29.82</v>
      </c>
      <c r="I522" s="77"/>
      <c r="J522" s="75"/>
      <c r="K522" s="75"/>
    </row>
    <row r="523" spans="1:11" ht="16" thickBot="1" x14ac:dyDescent="0.25">
      <c r="A523" s="8">
        <v>412</v>
      </c>
      <c r="B523" s="30" t="s">
        <v>13</v>
      </c>
      <c r="C523" s="78">
        <f>C522*1.13</f>
        <v>25.423845139999994</v>
      </c>
      <c r="D523" s="75">
        <v>4.2699999999999996</v>
      </c>
      <c r="E523" s="76">
        <f t="shared" ref="E523:E528" si="32">SUM(C523:D523)*$E$8</f>
        <v>0.59387690279999983</v>
      </c>
      <c r="F523" s="76">
        <f t="shared" ref="F523:F528" si="33">SUM(C523:E523)*$F$8</f>
        <v>1.2115088817119997</v>
      </c>
      <c r="G523" s="76">
        <f t="shared" ref="G523:G528" si="34">SUM(C523:F523)*$G$8</f>
        <v>1.5749615462255997</v>
      </c>
      <c r="H523" s="76">
        <f t="shared" ref="H523:H528" si="35">ROUND(SUM(C523:G523),2)</f>
        <v>33.07</v>
      </c>
      <c r="I523" s="77"/>
      <c r="J523" s="78"/>
      <c r="K523" s="78"/>
    </row>
    <row r="524" spans="1:11" ht="17" thickBot="1" x14ac:dyDescent="0.25">
      <c r="A524" s="5" t="s">
        <v>4</v>
      </c>
      <c r="B524" s="31" t="s">
        <v>143</v>
      </c>
      <c r="C524" s="79"/>
      <c r="D524" s="79"/>
      <c r="E524" s="80">
        <f t="shared" si="32"/>
        <v>0</v>
      </c>
      <c r="F524" s="80">
        <f t="shared" si="33"/>
        <v>0</v>
      </c>
      <c r="G524" s="80">
        <f t="shared" si="34"/>
        <v>0</v>
      </c>
      <c r="H524" s="80">
        <f t="shared" si="35"/>
        <v>0</v>
      </c>
      <c r="I524" s="77"/>
      <c r="J524" s="79"/>
      <c r="K524" s="79"/>
    </row>
    <row r="525" spans="1:11" ht="16" thickBot="1" x14ac:dyDescent="0.25">
      <c r="A525" s="10">
        <v>413</v>
      </c>
      <c r="B525" s="30" t="s">
        <v>10</v>
      </c>
      <c r="C525" s="75">
        <v>15.63</v>
      </c>
      <c r="D525" s="75">
        <v>4.2699999999999996</v>
      </c>
      <c r="E525" s="76">
        <f t="shared" si="32"/>
        <v>0.39799999999999996</v>
      </c>
      <c r="F525" s="76">
        <f t="shared" si="33"/>
        <v>0.81191999999999998</v>
      </c>
      <c r="G525" s="76">
        <f t="shared" si="34"/>
        <v>1.055496</v>
      </c>
      <c r="H525" s="76">
        <f t="shared" si="35"/>
        <v>22.17</v>
      </c>
      <c r="I525" s="77"/>
      <c r="J525" s="75"/>
      <c r="K525" s="75"/>
    </row>
    <row r="526" spans="1:11" ht="16" thickBot="1" x14ac:dyDescent="0.25">
      <c r="A526" s="8">
        <v>414</v>
      </c>
      <c r="B526" s="30" t="s">
        <v>11</v>
      </c>
      <c r="C526" s="75">
        <v>17.670000000000002</v>
      </c>
      <c r="D526" s="75">
        <v>4.2699999999999996</v>
      </c>
      <c r="E526" s="76">
        <f t="shared" si="32"/>
        <v>0.43880000000000002</v>
      </c>
      <c r="F526" s="76">
        <f t="shared" si="33"/>
        <v>0.89515200000000006</v>
      </c>
      <c r="G526" s="76">
        <f t="shared" si="34"/>
        <v>1.1636976000000001</v>
      </c>
      <c r="H526" s="76">
        <f t="shared" si="35"/>
        <v>24.44</v>
      </c>
      <c r="I526" s="77"/>
      <c r="J526" s="75"/>
      <c r="K526" s="75"/>
    </row>
    <row r="527" spans="1:11" ht="16" thickBot="1" x14ac:dyDescent="0.25">
      <c r="A527" s="8">
        <v>415</v>
      </c>
      <c r="B527" s="30" t="s">
        <v>12</v>
      </c>
      <c r="C527" s="75">
        <v>19.95</v>
      </c>
      <c r="D527" s="75">
        <v>4.2699999999999996</v>
      </c>
      <c r="E527" s="76">
        <f t="shared" si="32"/>
        <v>0.4844</v>
      </c>
      <c r="F527" s="76">
        <f t="shared" si="33"/>
        <v>0.98817600000000005</v>
      </c>
      <c r="G527" s="76">
        <f t="shared" si="34"/>
        <v>1.2846288000000001</v>
      </c>
      <c r="H527" s="76">
        <f t="shared" si="35"/>
        <v>26.98</v>
      </c>
      <c r="I527" s="77"/>
      <c r="J527" s="75"/>
      <c r="K527" s="75"/>
    </row>
    <row r="528" spans="1:11" ht="16" thickBot="1" x14ac:dyDescent="0.25">
      <c r="A528" s="8">
        <v>416</v>
      </c>
      <c r="B528" s="30" t="s">
        <v>13</v>
      </c>
      <c r="C528" s="78">
        <v>22.54</v>
      </c>
      <c r="D528" s="75">
        <v>4.2699999999999996</v>
      </c>
      <c r="E528" s="76">
        <f t="shared" si="32"/>
        <v>0.53620000000000001</v>
      </c>
      <c r="F528" s="76">
        <f t="shared" si="33"/>
        <v>1.0938479999999999</v>
      </c>
      <c r="G528" s="76">
        <f t="shared" si="34"/>
        <v>1.4220024000000002</v>
      </c>
      <c r="H528" s="76">
        <f t="shared" si="35"/>
        <v>29.86</v>
      </c>
      <c r="I528" s="77"/>
      <c r="J528" s="78"/>
      <c r="K528" s="78"/>
    </row>
  </sheetData>
  <sheetProtection password="8BCB" sheet="1" objects="1" scenarios="1" selectLockedCells="1"/>
  <protectedRanges>
    <protectedRange sqref="D9:I10 C1:I8 C24:C27 J24:K27 J9:K12 J14:K17 J19:K22 J29:K32 J34:K37 J39:K42 J44:K47 J49:K52 J54:K57 J59:K62 J79:K82 J84:K87 J129:K132 J119:K122 J124:K127 J134:K137 J139:K142 J144:K147 J149:K152 J154:K157 J159:K162 J164:K167 J169:K172 J174:K177 J179:K182 J184:K187 J194:K197 J199:K202 J189:K192 J224:K227 J214:K217 J219:K222 J229:K232 J234:K237 J239:K242 J244:K247 J249:K252 J254:K257 J259:K262 J264:K267 J269:K272 J274:K277 J284:K287 J279:K282 J334:K337 J309:K322 J324:K327 J329:K332 J339:K342 J344:K347 J349:K352 J354:K357 J359:K362 J364:K367 J369:K372 J374:K377 J379:K382 J384:K387 J389:K392 J399:K402 J404:K407 J394:K397 J424:K427 J429:K432 J434:K437 J439:K442 J444:K447 J449:K452 J454:K457 J459:K462 J464:K467 J469:K472 J474:K477 J479:K482 J484:K487 J489:K492 J494:K497 J504:K507 J499:K502 J104:K117 J204:K212 J64:K77 C204:C212 C104:C117 C519:D519 C499:C502 C514:D514 C504:C507 C494:C497 C489:C492 C484:C487 C479:C482 C474:C477 C469:C472 C459:C462 C454:C457 C449:C452 C444:C447 C434:C437 C429:C432 C509:D509 C419:D419 C414:D414 C409:D409 C394:C397 C524:D524 C404:C407 C399:C402 C389:C392 C384:C387 C379:C382 C374:C377 C369:C372 C364:C367 C359:C362 C354:C357 C349:C352 C344:C347 C339:C342 C329:C332 C324:C327 C309:C322 C334:C337 C304:D304 C299:D299 C294:D294 C289:D289 C279:C282 C284:C287 C274:C277 C269:C272 C264:C267 C259:C262 C254:C257 C249:C252 C244:C247 C239:C242 C229:C232 C219:C222 C214:C217 C89:D89 C189:C192 C199:C202 C194:C197 C184:C187 C179:C182 C169:C172 C164:C167 C159:C162 C154:C157 C149:C152 C144:C147 C139:C142 C134:C137 C124:C127 C119:C122 C129:C132 C99:D99 C94:D94 C84:C87 C79:C82 C59:C62 C54:C57 C39:C42 C34:C37 C29:C32 C19:C22 C14:C17 C9:C12 I98 I513 I518 I523 I293 I298 I303 I413 I418 I528 I11:I88 I103:I288 I308:I408 I423:I508 I519:K522 I514:K517 I509:K512 I419:K422 I414:K417 I409:K412 I524:K527 I304:K307 I299:K302 I294:K297 I289:K292 I89:K92 I99:K102 I94:K97 I93 E11:H528 D11:D88 C90:C92 D90:D93 C95:C97 D95:D98 C100:C102 D100:D288 C290:C292 D290:D293 C295:C297 D295:D298 C300:C302 D300:D303 C305:C307 D305:D408 C410:C412 D410:D413 C415:C417 D415:D418 C420:C422 D420:D508 C510:C512 D510:D513 C515:C517 D515:D518 C520:C522 D520:D523 C525:C527 D525:D528 C49:C52 C44:C47 C64:C77 C174:C177 C224:C227 C234:C237 C464:C467 C439:C442 C424:C427" name="Range2"/>
    <protectedRange sqref="A3" name="Range4"/>
  </protectedRanges>
  <mergeCells count="2">
    <mergeCell ref="C6:H6"/>
    <mergeCell ref="J6:K6"/>
  </mergeCells>
  <pageMargins left="0.7" right="0.7" top="0.75" bottom="0.75" header="0.3" footer="0.3"/>
  <pageSetup scale="31" orientation="landscape" r:id="rId1"/>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7"/>
  <sheetViews>
    <sheetView workbookViewId="0"/>
  </sheetViews>
  <sheetFormatPr baseColWidth="10" defaultColWidth="8.83203125" defaultRowHeight="15" x14ac:dyDescent="0.2"/>
  <cols>
    <col min="1" max="1" width="2.83203125" customWidth="1"/>
    <col min="2" max="2" width="7.5" bestFit="1" customWidth="1"/>
    <col min="3" max="3" width="23.1640625" bestFit="1" customWidth="1"/>
    <col min="4" max="4" width="38" bestFit="1" customWidth="1"/>
    <col min="5" max="5" width="112.1640625" customWidth="1"/>
  </cols>
  <sheetData>
    <row r="1" spans="2:5" ht="8.25" customHeight="1" x14ac:dyDescent="0.2"/>
    <row r="2" spans="2:5" x14ac:dyDescent="0.2">
      <c r="B2" s="43" t="s">
        <v>145</v>
      </c>
      <c r="C2" s="43" t="s">
        <v>556</v>
      </c>
      <c r="D2" s="44" t="s">
        <v>146</v>
      </c>
      <c r="E2" s="44" t="s">
        <v>147</v>
      </c>
    </row>
    <row r="3" spans="2:5" ht="37" x14ac:dyDescent="0.2">
      <c r="B3" s="45" t="s">
        <v>161</v>
      </c>
      <c r="C3" s="46" t="s">
        <v>162</v>
      </c>
      <c r="D3" s="47" t="s">
        <v>19</v>
      </c>
      <c r="E3" s="48" t="s">
        <v>163</v>
      </c>
    </row>
    <row r="4" spans="2:5" ht="37" x14ac:dyDescent="0.2">
      <c r="B4" s="45" t="s">
        <v>262</v>
      </c>
      <c r="C4" s="46" t="s">
        <v>263</v>
      </c>
      <c r="D4" s="47" t="s">
        <v>59</v>
      </c>
      <c r="E4" s="48" t="s">
        <v>264</v>
      </c>
    </row>
    <row r="5" spans="2:5" ht="25" x14ac:dyDescent="0.2">
      <c r="B5" s="45" t="s">
        <v>412</v>
      </c>
      <c r="C5" s="46" t="s">
        <v>263</v>
      </c>
      <c r="D5" s="47" t="s">
        <v>124</v>
      </c>
      <c r="E5" s="48" t="s">
        <v>413</v>
      </c>
    </row>
    <row r="6" spans="2:5" ht="37" x14ac:dyDescent="0.2">
      <c r="B6" s="45" t="s">
        <v>369</v>
      </c>
      <c r="C6" s="46" t="s">
        <v>370</v>
      </c>
      <c r="D6" s="47" t="s">
        <v>106</v>
      </c>
      <c r="E6" s="48" t="s">
        <v>371</v>
      </c>
    </row>
    <row r="7" spans="2:5" ht="25" x14ac:dyDescent="0.2">
      <c r="B7" s="45" t="s">
        <v>211</v>
      </c>
      <c r="C7" s="46" t="s">
        <v>212</v>
      </c>
      <c r="D7" s="47" t="s">
        <v>39</v>
      </c>
      <c r="E7" s="48" t="s">
        <v>213</v>
      </c>
    </row>
    <row r="8" spans="2:5" ht="37" x14ac:dyDescent="0.2">
      <c r="B8" s="45" t="s">
        <v>374</v>
      </c>
      <c r="C8" s="46" t="s">
        <v>375</v>
      </c>
      <c r="D8" s="47" t="s">
        <v>108</v>
      </c>
      <c r="E8" s="48" t="s">
        <v>376</v>
      </c>
    </row>
    <row r="9" spans="2:5" x14ac:dyDescent="0.2">
      <c r="B9" s="49" t="s">
        <v>392</v>
      </c>
      <c r="C9" s="46" t="s">
        <v>375</v>
      </c>
      <c r="D9" s="50" t="s">
        <v>116</v>
      </c>
      <c r="E9" s="51" t="s">
        <v>393</v>
      </c>
    </row>
    <row r="10" spans="2:5" ht="25" x14ac:dyDescent="0.2">
      <c r="B10" s="45" t="s">
        <v>307</v>
      </c>
      <c r="C10" s="46" t="s">
        <v>308</v>
      </c>
      <c r="D10" s="47" t="s">
        <v>79</v>
      </c>
      <c r="E10" s="48" t="s">
        <v>309</v>
      </c>
    </row>
    <row r="11" spans="2:5" ht="37" x14ac:dyDescent="0.2">
      <c r="B11" s="45" t="s">
        <v>394</v>
      </c>
      <c r="C11" s="46" t="s">
        <v>395</v>
      </c>
      <c r="D11" s="47" t="s">
        <v>117</v>
      </c>
      <c r="E11" s="48" t="s">
        <v>396</v>
      </c>
    </row>
    <row r="12" spans="2:5" ht="25" x14ac:dyDescent="0.2">
      <c r="B12" s="45" t="s">
        <v>399</v>
      </c>
      <c r="C12" s="46" t="s">
        <v>400</v>
      </c>
      <c r="D12" s="47" t="s">
        <v>119</v>
      </c>
      <c r="E12" s="48" t="s">
        <v>401</v>
      </c>
    </row>
    <row r="13" spans="2:5" ht="37" x14ac:dyDescent="0.2">
      <c r="B13" s="45" t="s">
        <v>221</v>
      </c>
      <c r="C13" s="46" t="s">
        <v>222</v>
      </c>
      <c r="D13" s="47" t="s">
        <v>43</v>
      </c>
      <c r="E13" s="48" t="s">
        <v>223</v>
      </c>
    </row>
    <row r="14" spans="2:5" ht="37" x14ac:dyDescent="0.2">
      <c r="B14" s="45" t="s">
        <v>460</v>
      </c>
      <c r="C14" s="46" t="s">
        <v>461</v>
      </c>
      <c r="D14" s="47" t="s">
        <v>143</v>
      </c>
      <c r="E14" s="48" t="s">
        <v>462</v>
      </c>
    </row>
    <row r="15" spans="2:5" ht="24" x14ac:dyDescent="0.2">
      <c r="B15" s="49" t="s">
        <v>156</v>
      </c>
      <c r="C15" s="46" t="s">
        <v>157</v>
      </c>
      <c r="D15" s="50" t="s">
        <v>17</v>
      </c>
      <c r="E15" s="51" t="s">
        <v>158</v>
      </c>
    </row>
    <row r="16" spans="2:5" x14ac:dyDescent="0.2">
      <c r="B16" s="49" t="s">
        <v>268</v>
      </c>
      <c r="C16" s="46" t="s">
        <v>269</v>
      </c>
      <c r="D16" s="50" t="s">
        <v>61</v>
      </c>
      <c r="E16" s="51" t="s">
        <v>270</v>
      </c>
    </row>
    <row r="17" spans="2:5" ht="36" x14ac:dyDescent="0.2">
      <c r="B17" s="49" t="s">
        <v>338</v>
      </c>
      <c r="C17" s="46" t="s">
        <v>339</v>
      </c>
      <c r="D17" s="50" t="s">
        <v>92</v>
      </c>
      <c r="E17" s="51" t="s">
        <v>340</v>
      </c>
    </row>
    <row r="18" spans="2:5" ht="24" x14ac:dyDescent="0.2">
      <c r="B18" s="49" t="s">
        <v>179</v>
      </c>
      <c r="C18" s="46" t="s">
        <v>180</v>
      </c>
      <c r="D18" s="50" t="s">
        <v>27</v>
      </c>
      <c r="E18" s="51" t="s">
        <v>181</v>
      </c>
    </row>
    <row r="19" spans="2:5" ht="37" x14ac:dyDescent="0.2">
      <c r="B19" s="45" t="s">
        <v>331</v>
      </c>
      <c r="C19" s="46">
        <v>11090</v>
      </c>
      <c r="D19" s="47" t="s">
        <v>89</v>
      </c>
      <c r="E19" s="48" t="s">
        <v>332</v>
      </c>
    </row>
    <row r="20" spans="2:5" ht="37" x14ac:dyDescent="0.2">
      <c r="B20" s="45" t="s">
        <v>324</v>
      </c>
      <c r="C20" s="46">
        <v>11150</v>
      </c>
      <c r="D20" s="47" t="s">
        <v>86</v>
      </c>
      <c r="E20" s="48" t="s">
        <v>325</v>
      </c>
    </row>
    <row r="21" spans="2:5" ht="24" x14ac:dyDescent="0.2">
      <c r="B21" s="49" t="s">
        <v>300</v>
      </c>
      <c r="C21" s="46" t="s">
        <v>301</v>
      </c>
      <c r="D21" s="50" t="s">
        <v>76</v>
      </c>
      <c r="E21" s="51" t="s">
        <v>302</v>
      </c>
    </row>
    <row r="22" spans="2:5" ht="25" x14ac:dyDescent="0.2">
      <c r="B22" s="45" t="s">
        <v>343</v>
      </c>
      <c r="C22" s="46" t="s">
        <v>344</v>
      </c>
      <c r="D22" s="48" t="s">
        <v>94</v>
      </c>
      <c r="E22" s="48" t="s">
        <v>345</v>
      </c>
    </row>
    <row r="23" spans="2:5" ht="48" x14ac:dyDescent="0.2">
      <c r="B23" s="52" t="s">
        <v>450</v>
      </c>
      <c r="C23" s="46" t="s">
        <v>451</v>
      </c>
      <c r="D23" s="53" t="s">
        <v>139</v>
      </c>
      <c r="E23" s="54" t="s">
        <v>452</v>
      </c>
    </row>
    <row r="24" spans="2:5" ht="25" x14ac:dyDescent="0.2">
      <c r="B24" s="45" t="s">
        <v>315</v>
      </c>
      <c r="C24" s="46">
        <v>11270</v>
      </c>
      <c r="D24" s="47" t="s">
        <v>82</v>
      </c>
      <c r="E24" s="47" t="s">
        <v>316</v>
      </c>
    </row>
    <row r="25" spans="2:5" ht="25" x14ac:dyDescent="0.2">
      <c r="B25" s="45" t="s">
        <v>385</v>
      </c>
      <c r="C25" s="46" t="s">
        <v>386</v>
      </c>
      <c r="D25" s="47" t="s">
        <v>113</v>
      </c>
      <c r="E25" s="47" t="s">
        <v>387</v>
      </c>
    </row>
    <row r="26" spans="2:5" ht="37" x14ac:dyDescent="0.2">
      <c r="B26" s="45" t="s">
        <v>154</v>
      </c>
      <c r="C26" s="46">
        <v>13110</v>
      </c>
      <c r="D26" s="47" t="s">
        <v>16</v>
      </c>
      <c r="E26" s="48" t="s">
        <v>155</v>
      </c>
    </row>
    <row r="27" spans="2:5" ht="37" x14ac:dyDescent="0.2">
      <c r="B27" s="45" t="s">
        <v>186</v>
      </c>
      <c r="C27" s="46">
        <v>14040</v>
      </c>
      <c r="D27" s="47" t="s">
        <v>30</v>
      </c>
      <c r="E27" s="48" t="s">
        <v>187</v>
      </c>
    </row>
    <row r="28" spans="2:5" ht="36" x14ac:dyDescent="0.2">
      <c r="B28" s="49" t="s">
        <v>188</v>
      </c>
      <c r="C28" s="46" t="s">
        <v>189</v>
      </c>
      <c r="D28" s="50" t="s">
        <v>31</v>
      </c>
      <c r="E28" s="51" t="s">
        <v>190</v>
      </c>
    </row>
    <row r="29" spans="2:5" ht="36" x14ac:dyDescent="0.2">
      <c r="B29" s="49" t="s">
        <v>191</v>
      </c>
      <c r="C29" s="46" t="s">
        <v>192</v>
      </c>
      <c r="D29" s="50" t="s">
        <v>32</v>
      </c>
      <c r="E29" s="51" t="s">
        <v>193</v>
      </c>
    </row>
    <row r="30" spans="2:5" ht="36" x14ac:dyDescent="0.2">
      <c r="B30" s="49" t="s">
        <v>208</v>
      </c>
      <c r="C30" s="46" t="s">
        <v>209</v>
      </c>
      <c r="D30" s="50" t="s">
        <v>38</v>
      </c>
      <c r="E30" s="51" t="s">
        <v>210</v>
      </c>
    </row>
    <row r="31" spans="2:5" ht="24" x14ac:dyDescent="0.2">
      <c r="B31" s="49" t="s">
        <v>217</v>
      </c>
      <c r="C31" s="46" t="s">
        <v>209</v>
      </c>
      <c r="D31" s="50" t="s">
        <v>41</v>
      </c>
      <c r="E31" s="51" t="s">
        <v>218</v>
      </c>
    </row>
    <row r="32" spans="2:5" x14ac:dyDescent="0.2">
      <c r="B32" s="49" t="s">
        <v>418</v>
      </c>
      <c r="C32" s="46" t="s">
        <v>419</v>
      </c>
      <c r="D32" s="50" t="s">
        <v>127</v>
      </c>
      <c r="E32" s="51" t="s">
        <v>420</v>
      </c>
    </row>
    <row r="33" spans="2:5" ht="24" x14ac:dyDescent="0.2">
      <c r="B33" s="49" t="s">
        <v>194</v>
      </c>
      <c r="C33" s="46" t="s">
        <v>195</v>
      </c>
      <c r="D33" s="50" t="s">
        <v>33</v>
      </c>
      <c r="E33" s="51" t="s">
        <v>196</v>
      </c>
    </row>
    <row r="34" spans="2:5" ht="25" x14ac:dyDescent="0.2">
      <c r="B34" s="45" t="s">
        <v>365</v>
      </c>
      <c r="C34" s="46">
        <v>19010</v>
      </c>
      <c r="D34" s="47" t="s">
        <v>104</v>
      </c>
      <c r="E34" s="47" t="s">
        <v>366</v>
      </c>
    </row>
    <row r="35" spans="2:5" ht="24" x14ac:dyDescent="0.2">
      <c r="B35" s="49" t="s">
        <v>445</v>
      </c>
      <c r="C35" s="46" t="s">
        <v>446</v>
      </c>
      <c r="D35" s="50" t="s">
        <v>137</v>
      </c>
      <c r="E35" s="51" t="s">
        <v>447</v>
      </c>
    </row>
    <row r="36" spans="2:5" ht="37" x14ac:dyDescent="0.2">
      <c r="B36" s="45" t="s">
        <v>326</v>
      </c>
      <c r="C36" s="46" t="s">
        <v>327</v>
      </c>
      <c r="D36" s="47" t="s">
        <v>87</v>
      </c>
      <c r="E36" s="48" t="s">
        <v>328</v>
      </c>
    </row>
    <row r="37" spans="2:5" ht="37" x14ac:dyDescent="0.2">
      <c r="B37" s="45" t="s">
        <v>423</v>
      </c>
      <c r="C37" s="46">
        <v>21130</v>
      </c>
      <c r="D37" s="47" t="s">
        <v>129</v>
      </c>
      <c r="E37" s="48" t="s">
        <v>424</v>
      </c>
    </row>
    <row r="38" spans="2:5" ht="37" x14ac:dyDescent="0.2">
      <c r="B38" s="45" t="s">
        <v>428</v>
      </c>
      <c r="C38" s="46" t="s">
        <v>429</v>
      </c>
      <c r="D38" s="47" t="s">
        <v>131</v>
      </c>
      <c r="E38" s="48" t="s">
        <v>430</v>
      </c>
    </row>
    <row r="39" spans="2:5" x14ac:dyDescent="0.2">
      <c r="B39" s="45" t="s">
        <v>303</v>
      </c>
      <c r="C39" s="46">
        <v>23110</v>
      </c>
      <c r="D39" s="47" t="s">
        <v>77</v>
      </c>
      <c r="E39" s="47" t="s">
        <v>304</v>
      </c>
    </row>
    <row r="40" spans="2:5" ht="37" x14ac:dyDescent="0.2">
      <c r="B40" s="45" t="s">
        <v>167</v>
      </c>
      <c r="C40" s="46">
        <v>23130</v>
      </c>
      <c r="D40" s="47" t="s">
        <v>21</v>
      </c>
      <c r="E40" s="48" t="s">
        <v>168</v>
      </c>
    </row>
    <row r="41" spans="2:5" ht="25" x14ac:dyDescent="0.2">
      <c r="B41" s="45" t="s">
        <v>169</v>
      </c>
      <c r="C41" s="46">
        <v>23140</v>
      </c>
      <c r="D41" s="47" t="s">
        <v>22</v>
      </c>
      <c r="E41" s="47" t="s">
        <v>170</v>
      </c>
    </row>
    <row r="42" spans="2:5" x14ac:dyDescent="0.2">
      <c r="B42" s="45" t="s">
        <v>281</v>
      </c>
      <c r="C42" s="46" t="s">
        <v>282</v>
      </c>
      <c r="D42" s="47" t="s">
        <v>67</v>
      </c>
      <c r="E42" s="47" t="s">
        <v>283</v>
      </c>
    </row>
    <row r="43" spans="2:5" ht="25" x14ac:dyDescent="0.2">
      <c r="B43" s="45" t="s">
        <v>242</v>
      </c>
      <c r="C43" s="46" t="s">
        <v>243</v>
      </c>
      <c r="D43" s="55" t="s">
        <v>51</v>
      </c>
      <c r="E43" s="47" t="s">
        <v>244</v>
      </c>
    </row>
    <row r="44" spans="2:5" ht="25" x14ac:dyDescent="0.2">
      <c r="B44" s="45" t="s">
        <v>248</v>
      </c>
      <c r="C44" s="46">
        <v>23160</v>
      </c>
      <c r="D44" s="55" t="s">
        <v>53</v>
      </c>
      <c r="E44" s="48" t="s">
        <v>249</v>
      </c>
    </row>
    <row r="45" spans="2:5" ht="36" x14ac:dyDescent="0.2">
      <c r="B45" s="49" t="s">
        <v>294</v>
      </c>
      <c r="C45" s="46" t="s">
        <v>243</v>
      </c>
      <c r="D45" s="50" t="s">
        <v>73</v>
      </c>
      <c r="E45" s="51" t="s">
        <v>295</v>
      </c>
    </row>
    <row r="46" spans="2:5" x14ac:dyDescent="0.2">
      <c r="B46" s="49" t="s">
        <v>229</v>
      </c>
      <c r="C46" s="46" t="s">
        <v>230</v>
      </c>
      <c r="D46" s="50" t="s">
        <v>46</v>
      </c>
      <c r="E46" s="51" t="s">
        <v>231</v>
      </c>
    </row>
    <row r="47" spans="2:5" x14ac:dyDescent="0.2">
      <c r="B47" s="45" t="s">
        <v>250</v>
      </c>
      <c r="C47" s="46" t="s">
        <v>251</v>
      </c>
      <c r="D47" s="47" t="s">
        <v>54</v>
      </c>
      <c r="E47" s="47" t="s">
        <v>252</v>
      </c>
    </row>
    <row r="48" spans="2:5" ht="25" x14ac:dyDescent="0.2">
      <c r="B48" s="45" t="s">
        <v>414</v>
      </c>
      <c r="C48" s="46">
        <v>23290</v>
      </c>
      <c r="D48" s="47" t="s">
        <v>125</v>
      </c>
      <c r="E48" s="47" t="s">
        <v>415</v>
      </c>
    </row>
    <row r="49" spans="2:5" ht="36" x14ac:dyDescent="0.2">
      <c r="B49" s="49" t="s">
        <v>164</v>
      </c>
      <c r="C49" s="46" t="s">
        <v>165</v>
      </c>
      <c r="D49" s="50" t="s">
        <v>20</v>
      </c>
      <c r="E49" s="51" t="s">
        <v>166</v>
      </c>
    </row>
    <row r="50" spans="2:5" ht="36" x14ac:dyDescent="0.2">
      <c r="B50" s="49" t="s">
        <v>171</v>
      </c>
      <c r="C50" s="46" t="s">
        <v>165</v>
      </c>
      <c r="D50" s="50" t="s">
        <v>23</v>
      </c>
      <c r="E50" s="51" t="s">
        <v>172</v>
      </c>
    </row>
    <row r="51" spans="2:5" x14ac:dyDescent="0.2">
      <c r="B51" s="45" t="s">
        <v>271</v>
      </c>
      <c r="C51" s="46" t="s">
        <v>165</v>
      </c>
      <c r="D51" s="47" t="s">
        <v>62</v>
      </c>
      <c r="E51" s="47" t="s">
        <v>272</v>
      </c>
    </row>
    <row r="52" spans="2:5" ht="37" x14ac:dyDescent="0.2">
      <c r="B52" s="45" t="s">
        <v>346</v>
      </c>
      <c r="C52" s="46">
        <v>23370</v>
      </c>
      <c r="D52" s="47" t="s">
        <v>95</v>
      </c>
      <c r="E52" s="48" t="s">
        <v>347</v>
      </c>
    </row>
    <row r="53" spans="2:5" x14ac:dyDescent="0.2">
      <c r="B53" s="45" t="s">
        <v>352</v>
      </c>
      <c r="C53" s="46" t="s">
        <v>165</v>
      </c>
      <c r="D53" s="47" t="s">
        <v>98</v>
      </c>
      <c r="E53" s="47" t="s">
        <v>353</v>
      </c>
    </row>
    <row r="54" spans="2:5" ht="24" x14ac:dyDescent="0.2">
      <c r="B54" s="49" t="s">
        <v>408</v>
      </c>
      <c r="C54" s="46" t="s">
        <v>165</v>
      </c>
      <c r="D54" s="50" t="s">
        <v>122</v>
      </c>
      <c r="E54" s="51" t="s">
        <v>409</v>
      </c>
    </row>
    <row r="55" spans="2:5" ht="25" x14ac:dyDescent="0.2">
      <c r="B55" s="45" t="s">
        <v>290</v>
      </c>
      <c r="C55" s="46">
        <v>23410</v>
      </c>
      <c r="D55" s="47" t="s">
        <v>71</v>
      </c>
      <c r="E55" s="47" t="s">
        <v>291</v>
      </c>
    </row>
    <row r="56" spans="2:5" x14ac:dyDescent="0.2">
      <c r="B56" s="45" t="s">
        <v>319</v>
      </c>
      <c r="C56" s="46" t="s">
        <v>320</v>
      </c>
      <c r="D56" s="47" t="s">
        <v>84</v>
      </c>
      <c r="E56" s="47" t="s">
        <v>321</v>
      </c>
    </row>
    <row r="57" spans="2:5" ht="24" x14ac:dyDescent="0.2">
      <c r="B57" s="56" t="s">
        <v>245</v>
      </c>
      <c r="C57" s="46" t="s">
        <v>246</v>
      </c>
      <c r="D57" s="57" t="s">
        <v>52</v>
      </c>
      <c r="E57" s="58" t="s">
        <v>247</v>
      </c>
    </row>
    <row r="58" spans="2:5" ht="25" x14ac:dyDescent="0.2">
      <c r="B58" s="45" t="s">
        <v>363</v>
      </c>
      <c r="C58" s="46">
        <v>23430</v>
      </c>
      <c r="D58" s="47" t="s">
        <v>103</v>
      </c>
      <c r="E58" s="48" t="s">
        <v>364</v>
      </c>
    </row>
    <row r="59" spans="2:5" ht="24" x14ac:dyDescent="0.2">
      <c r="B59" s="49" t="s">
        <v>214</v>
      </c>
      <c r="C59" s="46" t="s">
        <v>215</v>
      </c>
      <c r="D59" s="50" t="s">
        <v>40</v>
      </c>
      <c r="E59" s="50" t="s">
        <v>216</v>
      </c>
    </row>
    <row r="60" spans="2:5" ht="24" x14ac:dyDescent="0.2">
      <c r="B60" s="49" t="s">
        <v>260</v>
      </c>
      <c r="C60" s="46" t="s">
        <v>215</v>
      </c>
      <c r="D60" s="50" t="s">
        <v>58</v>
      </c>
      <c r="E60" s="51" t="s">
        <v>261</v>
      </c>
    </row>
    <row r="61" spans="2:5" ht="37" x14ac:dyDescent="0.2">
      <c r="B61" s="45" t="s">
        <v>372</v>
      </c>
      <c r="C61" s="46">
        <v>23440</v>
      </c>
      <c r="D61" s="47" t="s">
        <v>107</v>
      </c>
      <c r="E61" s="48" t="s">
        <v>373</v>
      </c>
    </row>
    <row r="62" spans="2:5" ht="49" x14ac:dyDescent="0.2">
      <c r="B62" s="59" t="s">
        <v>200</v>
      </c>
      <c r="C62" s="46" t="s">
        <v>201</v>
      </c>
      <c r="D62" s="47" t="s">
        <v>35</v>
      </c>
      <c r="E62" s="47" t="s">
        <v>202</v>
      </c>
    </row>
    <row r="63" spans="2:5" ht="36" x14ac:dyDescent="0.2">
      <c r="B63" s="52" t="s">
        <v>296</v>
      </c>
      <c r="C63" s="46" t="s">
        <v>201</v>
      </c>
      <c r="D63" s="53" t="s">
        <v>74</v>
      </c>
      <c r="E63" s="54" t="s">
        <v>297</v>
      </c>
    </row>
    <row r="64" spans="2:5" ht="36" x14ac:dyDescent="0.2">
      <c r="B64" s="49" t="s">
        <v>298</v>
      </c>
      <c r="C64" s="46" t="s">
        <v>201</v>
      </c>
      <c r="D64" s="50" t="s">
        <v>75</v>
      </c>
      <c r="E64" s="51" t="s">
        <v>299</v>
      </c>
    </row>
    <row r="65" spans="2:5" x14ac:dyDescent="0.2">
      <c r="B65" s="52" t="s">
        <v>335</v>
      </c>
      <c r="C65" s="46" t="s">
        <v>336</v>
      </c>
      <c r="D65" s="47" t="s">
        <v>91</v>
      </c>
      <c r="E65" s="47" t="s">
        <v>337</v>
      </c>
    </row>
    <row r="66" spans="2:5" x14ac:dyDescent="0.2">
      <c r="B66" s="45" t="s">
        <v>348</v>
      </c>
      <c r="C66" s="46">
        <v>23530</v>
      </c>
      <c r="D66" s="47" t="s">
        <v>96</v>
      </c>
      <c r="E66" s="47" t="s">
        <v>349</v>
      </c>
    </row>
    <row r="67" spans="2:5" ht="37" x14ac:dyDescent="0.2">
      <c r="B67" s="45" t="s">
        <v>341</v>
      </c>
      <c r="C67" s="46">
        <v>23550</v>
      </c>
      <c r="D67" s="47" t="s">
        <v>93</v>
      </c>
      <c r="E67" s="48" t="s">
        <v>342</v>
      </c>
    </row>
    <row r="68" spans="2:5" x14ac:dyDescent="0.2">
      <c r="B68" s="45" t="s">
        <v>361</v>
      </c>
      <c r="C68" s="46">
        <v>23640</v>
      </c>
      <c r="D68" s="47" t="s">
        <v>102</v>
      </c>
      <c r="E68" s="47" t="s">
        <v>362</v>
      </c>
    </row>
    <row r="69" spans="2:5" ht="25" x14ac:dyDescent="0.2">
      <c r="B69" s="45" t="s">
        <v>379</v>
      </c>
      <c r="C69" s="46">
        <v>23760</v>
      </c>
      <c r="D69" s="47" t="s">
        <v>110</v>
      </c>
      <c r="E69" s="48" t="s">
        <v>380</v>
      </c>
    </row>
    <row r="70" spans="2:5" ht="25" x14ac:dyDescent="0.2">
      <c r="B70" s="45" t="s">
        <v>390</v>
      </c>
      <c r="C70" s="46">
        <v>23810</v>
      </c>
      <c r="D70" s="47" t="s">
        <v>115</v>
      </c>
      <c r="E70" s="47" t="s">
        <v>391</v>
      </c>
    </row>
    <row r="71" spans="2:5" x14ac:dyDescent="0.2">
      <c r="B71" s="49" t="s">
        <v>405</v>
      </c>
      <c r="C71" s="46" t="s">
        <v>406</v>
      </c>
      <c r="D71" s="50" t="s">
        <v>121</v>
      </c>
      <c r="E71" s="51" t="s">
        <v>407</v>
      </c>
    </row>
    <row r="72" spans="2:5" ht="49" x14ac:dyDescent="0.2">
      <c r="B72" s="45" t="s">
        <v>421</v>
      </c>
      <c r="C72" s="46">
        <v>23890</v>
      </c>
      <c r="D72" s="47" t="s">
        <v>128</v>
      </c>
      <c r="E72" s="48" t="s">
        <v>422</v>
      </c>
    </row>
    <row r="73" spans="2:5" ht="25" x14ac:dyDescent="0.2">
      <c r="B73" s="45" t="s">
        <v>377</v>
      </c>
      <c r="C73" s="46">
        <v>23910</v>
      </c>
      <c r="D73" s="47" t="s">
        <v>109</v>
      </c>
      <c r="E73" s="47" t="s">
        <v>378</v>
      </c>
    </row>
    <row r="74" spans="2:5" ht="36" x14ac:dyDescent="0.2">
      <c r="B74" s="49" t="s">
        <v>440</v>
      </c>
      <c r="C74" s="46" t="s">
        <v>441</v>
      </c>
      <c r="D74" s="50" t="s">
        <v>135</v>
      </c>
      <c r="E74" s="51" t="s">
        <v>442</v>
      </c>
    </row>
    <row r="75" spans="2:5" ht="25" x14ac:dyDescent="0.2">
      <c r="B75" s="45" t="s">
        <v>455</v>
      </c>
      <c r="C75" s="46">
        <v>23960</v>
      </c>
      <c r="D75" s="47" t="s">
        <v>141</v>
      </c>
      <c r="E75" s="47" t="s">
        <v>456</v>
      </c>
    </row>
    <row r="76" spans="2:5" ht="25" x14ac:dyDescent="0.2">
      <c r="B76" s="45" t="s">
        <v>457</v>
      </c>
      <c r="C76" s="46" t="s">
        <v>458</v>
      </c>
      <c r="D76" s="47" t="s">
        <v>142</v>
      </c>
      <c r="E76" s="47" t="s">
        <v>459</v>
      </c>
    </row>
    <row r="77" spans="2:5" ht="49" x14ac:dyDescent="0.2">
      <c r="B77" s="45" t="s">
        <v>159</v>
      </c>
      <c r="C77" s="46">
        <v>25010</v>
      </c>
      <c r="D77" s="47" t="s">
        <v>18</v>
      </c>
      <c r="E77" s="48" t="s">
        <v>160</v>
      </c>
    </row>
    <row r="78" spans="2:5" ht="25" x14ac:dyDescent="0.2">
      <c r="B78" s="45" t="s">
        <v>425</v>
      </c>
      <c r="C78" s="46" t="s">
        <v>426</v>
      </c>
      <c r="D78" s="47" t="s">
        <v>130</v>
      </c>
      <c r="E78" s="47" t="s">
        <v>427</v>
      </c>
    </row>
    <row r="79" spans="2:5" x14ac:dyDescent="0.2">
      <c r="B79" s="45" t="s">
        <v>416</v>
      </c>
      <c r="C79" s="46">
        <v>25040</v>
      </c>
      <c r="D79" s="47" t="s">
        <v>126</v>
      </c>
      <c r="E79" s="47" t="s">
        <v>417</v>
      </c>
    </row>
    <row r="80" spans="2:5" ht="25" x14ac:dyDescent="0.2">
      <c r="B80" s="45" t="s">
        <v>453</v>
      </c>
      <c r="C80" s="46">
        <v>25210</v>
      </c>
      <c r="D80" s="47" t="s">
        <v>140</v>
      </c>
      <c r="E80" s="47" t="s">
        <v>454</v>
      </c>
    </row>
    <row r="81" spans="2:5" x14ac:dyDescent="0.2">
      <c r="B81" s="45" t="s">
        <v>235</v>
      </c>
      <c r="C81" s="46">
        <v>30060</v>
      </c>
      <c r="D81" s="53" t="s">
        <v>48</v>
      </c>
      <c r="E81" s="47" t="s">
        <v>236</v>
      </c>
    </row>
    <row r="82" spans="2:5" x14ac:dyDescent="0.2">
      <c r="B82" s="45" t="s">
        <v>354</v>
      </c>
      <c r="C82" s="46" t="s">
        <v>355</v>
      </c>
      <c r="D82" s="47" t="s">
        <v>99</v>
      </c>
      <c r="E82" s="47" t="s">
        <v>356</v>
      </c>
    </row>
    <row r="83" spans="2:5" ht="24" x14ac:dyDescent="0.2">
      <c r="B83" s="45" t="s">
        <v>175</v>
      </c>
      <c r="C83" s="46">
        <v>30080</v>
      </c>
      <c r="D83" s="47" t="s">
        <v>25</v>
      </c>
      <c r="E83" s="60" t="s">
        <v>176</v>
      </c>
    </row>
    <row r="84" spans="2:5" ht="25" x14ac:dyDescent="0.2">
      <c r="B84" s="45" t="s">
        <v>357</v>
      </c>
      <c r="C84" s="46" t="s">
        <v>240</v>
      </c>
      <c r="D84" s="55" t="s">
        <v>100</v>
      </c>
      <c r="E84" s="47" t="s">
        <v>358</v>
      </c>
    </row>
    <row r="85" spans="2:5" ht="37" x14ac:dyDescent="0.2">
      <c r="B85" s="45" t="s">
        <v>232</v>
      </c>
      <c r="C85" s="46" t="s">
        <v>240</v>
      </c>
      <c r="D85" s="47" t="s">
        <v>47</v>
      </c>
      <c r="E85" s="48" t="s">
        <v>234</v>
      </c>
    </row>
    <row r="86" spans="2:5" ht="36" x14ac:dyDescent="0.2">
      <c r="B86" s="49" t="s">
        <v>253</v>
      </c>
      <c r="C86" s="46" t="s">
        <v>254</v>
      </c>
      <c r="D86" s="50" t="s">
        <v>55</v>
      </c>
      <c r="E86" s="51" t="s">
        <v>255</v>
      </c>
    </row>
    <row r="87" spans="2:5" x14ac:dyDescent="0.2">
      <c r="B87" s="56" t="s">
        <v>239</v>
      </c>
      <c r="C87" s="46" t="s">
        <v>240</v>
      </c>
      <c r="D87" s="57" t="s">
        <v>50</v>
      </c>
      <c r="E87" s="58" t="s">
        <v>241</v>
      </c>
    </row>
    <row r="88" spans="2:5" ht="24" x14ac:dyDescent="0.2">
      <c r="B88" s="49" t="s">
        <v>258</v>
      </c>
      <c r="C88" s="46" t="s">
        <v>254</v>
      </c>
      <c r="D88" s="50" t="s">
        <v>57</v>
      </c>
      <c r="E88" s="51" t="s">
        <v>259</v>
      </c>
    </row>
    <row r="89" spans="2:5" x14ac:dyDescent="0.2">
      <c r="B89" s="49" t="s">
        <v>437</v>
      </c>
      <c r="C89" s="46" t="s">
        <v>438</v>
      </c>
      <c r="D89" s="50" t="s">
        <v>134</v>
      </c>
      <c r="E89" s="51" t="s">
        <v>439</v>
      </c>
    </row>
    <row r="90" spans="2:5" ht="24" x14ac:dyDescent="0.2">
      <c r="B90" s="49" t="s">
        <v>265</v>
      </c>
      <c r="C90" s="46" t="s">
        <v>266</v>
      </c>
      <c r="D90" s="50" t="s">
        <v>60</v>
      </c>
      <c r="E90" s="51" t="s">
        <v>267</v>
      </c>
    </row>
    <row r="91" spans="2:5" ht="37" x14ac:dyDescent="0.2">
      <c r="B91" s="45" t="s">
        <v>224</v>
      </c>
      <c r="C91" s="46">
        <v>31043</v>
      </c>
      <c r="D91" s="47" t="s">
        <v>44</v>
      </c>
      <c r="E91" s="48" t="s">
        <v>225</v>
      </c>
    </row>
    <row r="92" spans="2:5" ht="25" x14ac:dyDescent="0.2">
      <c r="B92" s="45" t="s">
        <v>333</v>
      </c>
      <c r="C92" s="46">
        <v>31361</v>
      </c>
      <c r="D92" s="47" t="s">
        <v>90</v>
      </c>
      <c r="E92" s="48" t="s">
        <v>334</v>
      </c>
    </row>
    <row r="93" spans="2:5" ht="25" x14ac:dyDescent="0.2">
      <c r="B93" s="45" t="s">
        <v>292</v>
      </c>
      <c r="C93" s="46">
        <v>31363</v>
      </c>
      <c r="D93" s="47" t="s">
        <v>72</v>
      </c>
      <c r="E93" s="47" t="s">
        <v>293</v>
      </c>
    </row>
    <row r="94" spans="2:5" ht="24" x14ac:dyDescent="0.2">
      <c r="B94" s="49" t="s">
        <v>431</v>
      </c>
      <c r="C94" s="46" t="s">
        <v>432</v>
      </c>
      <c r="D94" s="50" t="s">
        <v>132</v>
      </c>
      <c r="E94" s="51" t="s">
        <v>433</v>
      </c>
    </row>
    <row r="95" spans="2:5" x14ac:dyDescent="0.2">
      <c r="B95" s="56" t="s">
        <v>443</v>
      </c>
      <c r="C95" s="61" t="s">
        <v>227</v>
      </c>
      <c r="D95" s="57" t="s">
        <v>136</v>
      </c>
      <c r="E95" s="58" t="s">
        <v>444</v>
      </c>
    </row>
    <row r="96" spans="2:5" ht="24" x14ac:dyDescent="0.2">
      <c r="B96" s="56" t="s">
        <v>381</v>
      </c>
      <c r="C96" s="62">
        <v>23440</v>
      </c>
      <c r="D96" s="57" t="s">
        <v>111</v>
      </c>
      <c r="E96" s="58" t="s">
        <v>382</v>
      </c>
    </row>
    <row r="97" spans="2:5" ht="48" x14ac:dyDescent="0.2">
      <c r="B97" s="56" t="s">
        <v>226</v>
      </c>
      <c r="C97" s="61" t="s">
        <v>227</v>
      </c>
      <c r="D97" s="57" t="s">
        <v>45</v>
      </c>
      <c r="E97" s="58" t="s">
        <v>228</v>
      </c>
    </row>
    <row r="98" spans="2:5" x14ac:dyDescent="0.2">
      <c r="B98" s="56" t="s">
        <v>434</v>
      </c>
      <c r="C98" s="61" t="s">
        <v>435</v>
      </c>
      <c r="D98" s="57" t="s">
        <v>133</v>
      </c>
      <c r="E98" s="58" t="s">
        <v>436</v>
      </c>
    </row>
    <row r="99" spans="2:5" x14ac:dyDescent="0.2">
      <c r="B99" s="56" t="s">
        <v>286</v>
      </c>
      <c r="C99" s="61" t="s">
        <v>227</v>
      </c>
      <c r="D99" s="57" t="s">
        <v>69</v>
      </c>
      <c r="E99" s="58" t="s">
        <v>287</v>
      </c>
    </row>
    <row r="100" spans="2:5" ht="25" x14ac:dyDescent="0.2">
      <c r="B100" s="59" t="s">
        <v>197</v>
      </c>
      <c r="C100" s="46" t="s">
        <v>198</v>
      </c>
      <c r="D100" s="47" t="s">
        <v>34</v>
      </c>
      <c r="E100" s="47" t="s">
        <v>199</v>
      </c>
    </row>
    <row r="101" spans="2:5" x14ac:dyDescent="0.2">
      <c r="B101" s="56" t="s">
        <v>388</v>
      </c>
      <c r="C101" s="61" t="s">
        <v>204</v>
      </c>
      <c r="D101" s="57" t="s">
        <v>114</v>
      </c>
      <c r="E101" s="58" t="s">
        <v>389</v>
      </c>
    </row>
    <row r="102" spans="2:5" ht="24" x14ac:dyDescent="0.2">
      <c r="B102" s="49" t="s">
        <v>317</v>
      </c>
      <c r="C102" s="46" t="s">
        <v>198</v>
      </c>
      <c r="D102" s="50" t="s">
        <v>83</v>
      </c>
      <c r="E102" s="51" t="s">
        <v>318</v>
      </c>
    </row>
    <row r="103" spans="2:5" x14ac:dyDescent="0.2">
      <c r="B103" s="59" t="s">
        <v>310</v>
      </c>
      <c r="C103" s="46" t="s">
        <v>311</v>
      </c>
      <c r="D103" s="47" t="s">
        <v>80</v>
      </c>
      <c r="E103" s="47" t="s">
        <v>312</v>
      </c>
    </row>
    <row r="104" spans="2:5" x14ac:dyDescent="0.2">
      <c r="B104" s="45" t="s">
        <v>485</v>
      </c>
      <c r="C104" s="46">
        <v>99410</v>
      </c>
      <c r="D104" s="47" t="s">
        <v>486</v>
      </c>
      <c r="E104" s="47" t="s">
        <v>487</v>
      </c>
    </row>
    <row r="105" spans="2:5" ht="25" x14ac:dyDescent="0.2">
      <c r="B105" s="45" t="s">
        <v>383</v>
      </c>
      <c r="C105" s="46">
        <v>99410</v>
      </c>
      <c r="D105" s="47" t="s">
        <v>112</v>
      </c>
      <c r="E105" s="48" t="s">
        <v>384</v>
      </c>
    </row>
    <row r="106" spans="2:5" ht="24" x14ac:dyDescent="0.2">
      <c r="B106" s="56" t="s">
        <v>203</v>
      </c>
      <c r="C106" s="61" t="s">
        <v>204</v>
      </c>
      <c r="D106" s="57" t="s">
        <v>36</v>
      </c>
      <c r="E106" s="58" t="s">
        <v>205</v>
      </c>
    </row>
    <row r="107" spans="2:5" x14ac:dyDescent="0.2">
      <c r="B107" s="49" t="s">
        <v>402</v>
      </c>
      <c r="C107" s="46" t="s">
        <v>403</v>
      </c>
      <c r="D107" s="50" t="s">
        <v>120</v>
      </c>
      <c r="E107" s="51" t="s">
        <v>404</v>
      </c>
    </row>
  </sheetData>
  <sheetProtection password="8BCB" sheet="1" objects="1" scenarios="1" selectLockedCell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7"/>
  <sheetViews>
    <sheetView view="pageBreakPreview" zoomScale="60" workbookViewId="0">
      <selection activeCell="B4" sqref="B4"/>
    </sheetView>
  </sheetViews>
  <sheetFormatPr baseColWidth="10" defaultColWidth="8.83203125" defaultRowHeight="15" x14ac:dyDescent="0.2"/>
  <cols>
    <col min="1" max="1" width="15.1640625" style="11" customWidth="1"/>
    <col min="2" max="2" width="87" style="11" customWidth="1"/>
    <col min="3" max="3" width="20.1640625" style="12" customWidth="1"/>
    <col min="4" max="4" width="22.6640625" style="12" customWidth="1"/>
    <col min="5" max="5" width="22.1640625" style="12" customWidth="1"/>
    <col min="6" max="6" width="19.5" style="12" customWidth="1"/>
    <col min="7" max="7" width="23.5" style="12" customWidth="1"/>
    <col min="8" max="8" width="26" style="11" customWidth="1"/>
    <col min="9" max="22" width="15.6640625" style="11" customWidth="1"/>
    <col min="23" max="23" width="7.1640625" style="11" customWidth="1"/>
    <col min="24" max="25" width="30.6640625" style="11" customWidth="1"/>
  </cols>
  <sheetData>
    <row r="1" spans="1:25" ht="18" x14ac:dyDescent="0.2">
      <c r="A1" s="3" t="s">
        <v>524</v>
      </c>
      <c r="B1" s="3"/>
      <c r="C1" s="3"/>
      <c r="D1" s="3"/>
      <c r="E1" s="3"/>
      <c r="F1" s="3"/>
      <c r="G1" s="3"/>
      <c r="H1" s="3"/>
      <c r="X1" s="3"/>
      <c r="Y1" s="3"/>
    </row>
    <row r="2" spans="1:25" ht="18" x14ac:dyDescent="0.2">
      <c r="A2" s="3" t="s">
        <v>144</v>
      </c>
      <c r="B2" s="3"/>
      <c r="C2" s="3"/>
      <c r="D2" s="3"/>
      <c r="E2" s="3"/>
      <c r="F2" s="3"/>
      <c r="G2" s="3"/>
      <c r="H2" s="3"/>
      <c r="X2" s="3"/>
      <c r="Y2" s="3"/>
    </row>
    <row r="3" spans="1:25" ht="19" thickBot="1" x14ac:dyDescent="0.25">
      <c r="A3" s="81" t="s">
        <v>582</v>
      </c>
      <c r="B3" s="81"/>
      <c r="C3" s="3"/>
      <c r="D3" s="3"/>
      <c r="E3" s="3"/>
      <c r="F3" s="3"/>
      <c r="G3" s="3"/>
      <c r="H3" s="3"/>
      <c r="X3" s="81"/>
      <c r="Y3" s="81"/>
    </row>
    <row r="4" spans="1:25" ht="19" thickBot="1" x14ac:dyDescent="0.25">
      <c r="A4" s="3" t="s">
        <v>7</v>
      </c>
      <c r="B4" s="18"/>
      <c r="C4" s="3"/>
      <c r="D4" s="3"/>
      <c r="E4" s="3"/>
      <c r="F4" s="3"/>
      <c r="G4" s="3"/>
      <c r="H4" s="3"/>
      <c r="X4" s="83"/>
      <c r="Y4" s="83"/>
    </row>
    <row r="5" spans="1:25" ht="37.5" customHeight="1" thickBot="1" x14ac:dyDescent="0.25">
      <c r="A5" s="20"/>
      <c r="B5" s="3"/>
      <c r="C5" s="3"/>
      <c r="D5" s="3"/>
      <c r="E5" s="3"/>
      <c r="F5" s="3"/>
      <c r="G5" s="3"/>
      <c r="H5" s="17" t="s">
        <v>540</v>
      </c>
      <c r="I5" s="19"/>
      <c r="X5" s="3"/>
      <c r="Y5" s="3"/>
    </row>
    <row r="6" spans="1:25" ht="18" customHeight="1" x14ac:dyDescent="0.2">
      <c r="A6" s="20"/>
      <c r="B6" s="3"/>
      <c r="C6" s="3"/>
      <c r="D6" s="3"/>
      <c r="E6" s="3"/>
      <c r="F6" s="3"/>
      <c r="G6" s="3"/>
      <c r="H6" s="32"/>
      <c r="I6" s="41"/>
      <c r="X6" s="3"/>
      <c r="Y6" s="3"/>
    </row>
    <row r="7" spans="1:25" ht="32.25" customHeight="1" thickBot="1" x14ac:dyDescent="0.25">
      <c r="A7" s="20"/>
      <c r="B7" s="4"/>
      <c r="C7" s="84" t="s">
        <v>558</v>
      </c>
      <c r="D7" s="85"/>
      <c r="E7" s="85"/>
      <c r="F7" s="85"/>
      <c r="G7" s="85"/>
      <c r="H7" s="85"/>
      <c r="I7" s="85"/>
      <c r="J7" s="85"/>
      <c r="K7" s="85"/>
      <c r="L7" s="85"/>
      <c r="M7" s="85"/>
      <c r="N7" s="85"/>
      <c r="O7" s="85"/>
      <c r="P7" s="85"/>
      <c r="Q7" s="85"/>
      <c r="R7" s="85"/>
      <c r="S7" s="85"/>
      <c r="T7" s="85"/>
      <c r="U7" s="85"/>
      <c r="V7" s="85"/>
      <c r="W7" s="63"/>
      <c r="X7" s="86" t="s">
        <v>560</v>
      </c>
      <c r="Y7" s="87"/>
    </row>
    <row r="8" spans="1:25" ht="93" customHeight="1" thickBot="1" x14ac:dyDescent="0.25">
      <c r="A8" s="17" t="s">
        <v>5</v>
      </c>
      <c r="B8" s="16" t="s">
        <v>8</v>
      </c>
      <c r="C8" s="17" t="s">
        <v>6</v>
      </c>
      <c r="D8" s="17" t="s">
        <v>0</v>
      </c>
      <c r="E8" s="16" t="s">
        <v>1</v>
      </c>
      <c r="F8" s="16" t="s">
        <v>2</v>
      </c>
      <c r="G8" s="16" t="s">
        <v>3</v>
      </c>
      <c r="H8" s="17" t="s">
        <v>488</v>
      </c>
      <c r="I8" s="17" t="s">
        <v>525</v>
      </c>
      <c r="J8" s="17" t="s">
        <v>526</v>
      </c>
      <c r="K8" s="17" t="s">
        <v>527</v>
      </c>
      <c r="L8" s="17" t="s">
        <v>528</v>
      </c>
      <c r="M8" s="17" t="s">
        <v>529</v>
      </c>
      <c r="N8" s="17" t="s">
        <v>530</v>
      </c>
      <c r="O8" s="17" t="s">
        <v>531</v>
      </c>
      <c r="P8" s="17" t="s">
        <v>532</v>
      </c>
      <c r="Q8" s="17" t="s">
        <v>533</v>
      </c>
      <c r="R8" s="17" t="s">
        <v>534</v>
      </c>
      <c r="S8" s="17" t="s">
        <v>535</v>
      </c>
      <c r="T8" s="17" t="s">
        <v>536</v>
      </c>
      <c r="U8" s="17" t="s">
        <v>537</v>
      </c>
      <c r="V8" s="17" t="s">
        <v>538</v>
      </c>
      <c r="W8" s="33"/>
      <c r="X8" s="17" t="s">
        <v>557</v>
      </c>
      <c r="Y8" s="17" t="s">
        <v>559</v>
      </c>
    </row>
    <row r="9" spans="1:25" ht="17" thickBot="1" x14ac:dyDescent="0.25">
      <c r="A9" s="5" t="s">
        <v>4</v>
      </c>
      <c r="B9" s="6"/>
      <c r="C9" s="13"/>
      <c r="D9" s="18"/>
      <c r="E9" s="19"/>
      <c r="F9" s="19"/>
      <c r="G9" s="19"/>
      <c r="H9" s="13"/>
      <c r="I9" s="13"/>
      <c r="J9" s="13"/>
      <c r="K9" s="13"/>
      <c r="L9" s="13"/>
      <c r="M9" s="13"/>
      <c r="N9" s="13"/>
      <c r="O9" s="13"/>
      <c r="P9" s="13"/>
      <c r="Q9" s="13"/>
      <c r="R9" s="13"/>
      <c r="S9" s="13"/>
      <c r="T9" s="13"/>
      <c r="U9" s="13"/>
      <c r="V9" s="13"/>
      <c r="W9" s="34"/>
      <c r="X9" s="6"/>
      <c r="Y9" s="6"/>
    </row>
    <row r="10" spans="1:25" ht="16" x14ac:dyDescent="0.2">
      <c r="A10" s="5" t="s">
        <v>4</v>
      </c>
      <c r="B10" s="7" t="s">
        <v>490</v>
      </c>
      <c r="C10" s="1">
        <v>0</v>
      </c>
      <c r="D10" s="42">
        <v>0</v>
      </c>
      <c r="E10" s="42">
        <v>0</v>
      </c>
      <c r="F10" s="42">
        <v>0</v>
      </c>
      <c r="G10" s="42">
        <v>0</v>
      </c>
      <c r="H10" s="14">
        <v>0</v>
      </c>
      <c r="I10" s="14">
        <v>0</v>
      </c>
      <c r="J10" s="14">
        <v>0</v>
      </c>
      <c r="K10" s="14">
        <v>0</v>
      </c>
      <c r="L10" s="14">
        <v>0</v>
      </c>
      <c r="M10" s="14">
        <v>0</v>
      </c>
      <c r="N10" s="14">
        <v>0</v>
      </c>
      <c r="O10" s="14">
        <v>0</v>
      </c>
      <c r="P10" s="14">
        <v>0</v>
      </c>
      <c r="Q10" s="14">
        <v>0</v>
      </c>
      <c r="R10" s="14">
        <v>0</v>
      </c>
      <c r="S10" s="14">
        <v>0</v>
      </c>
      <c r="T10" s="14">
        <v>0</v>
      </c>
      <c r="U10" s="14">
        <v>0</v>
      </c>
      <c r="V10" s="14">
        <v>0</v>
      </c>
      <c r="W10" s="36"/>
      <c r="X10" s="14">
        <v>0</v>
      </c>
      <c r="Y10" s="14">
        <v>0</v>
      </c>
    </row>
    <row r="11" spans="1:25" ht="16" thickBot="1" x14ac:dyDescent="0.25">
      <c r="A11" s="8">
        <v>417</v>
      </c>
      <c r="B11" s="9" t="s">
        <v>10</v>
      </c>
      <c r="C11" s="75"/>
      <c r="D11" s="76">
        <f>SUM(C11:C11)*$D$9</f>
        <v>0</v>
      </c>
      <c r="E11" s="76">
        <f>SUM(C11:D11)*$E$9</f>
        <v>0</v>
      </c>
      <c r="F11" s="76">
        <f>SUM(C11:E11)*$F$9</f>
        <v>0</v>
      </c>
      <c r="G11" s="76">
        <f>SUM(C11:F11)*$G$9</f>
        <v>0</v>
      </c>
      <c r="H11" s="76">
        <f>ROUND(SUM(C11:G11),2)</f>
        <v>0</v>
      </c>
      <c r="I11" s="76">
        <f>(H11*$I$5)+H11</f>
        <v>0</v>
      </c>
      <c r="J11" s="76">
        <f t="shared" ref="J11:V11" si="0">(I11*$I$5)+I11</f>
        <v>0</v>
      </c>
      <c r="K11" s="76">
        <f t="shared" si="0"/>
        <v>0</v>
      </c>
      <c r="L11" s="76">
        <f t="shared" si="0"/>
        <v>0</v>
      </c>
      <c r="M11" s="76">
        <f t="shared" si="0"/>
        <v>0</v>
      </c>
      <c r="N11" s="76">
        <f t="shared" si="0"/>
        <v>0</v>
      </c>
      <c r="O11" s="76">
        <f t="shared" si="0"/>
        <v>0</v>
      </c>
      <c r="P11" s="76">
        <f t="shared" si="0"/>
        <v>0</v>
      </c>
      <c r="Q11" s="76">
        <f t="shared" si="0"/>
        <v>0</v>
      </c>
      <c r="R11" s="76">
        <f t="shared" si="0"/>
        <v>0</v>
      </c>
      <c r="S11" s="76">
        <f t="shared" si="0"/>
        <v>0</v>
      </c>
      <c r="T11" s="76">
        <f t="shared" si="0"/>
        <v>0</v>
      </c>
      <c r="U11" s="76">
        <f t="shared" si="0"/>
        <v>0</v>
      </c>
      <c r="V11" s="76">
        <f t="shared" si="0"/>
        <v>0</v>
      </c>
      <c r="W11" s="77"/>
      <c r="X11" s="75"/>
      <c r="Y11" s="75"/>
    </row>
    <row r="12" spans="1:25" ht="16" thickBot="1" x14ac:dyDescent="0.25">
      <c r="A12" s="8">
        <v>418</v>
      </c>
      <c r="B12" s="9" t="s">
        <v>11</v>
      </c>
      <c r="C12" s="75"/>
      <c r="D12" s="76">
        <f t="shared" ref="D12:D75" si="1">SUM(C12:C12)*$D$9</f>
        <v>0</v>
      </c>
      <c r="E12" s="76">
        <f t="shared" ref="E12:E75" si="2">SUM(C12:D12)*$E$9</f>
        <v>0</v>
      </c>
      <c r="F12" s="76">
        <f t="shared" ref="F12:F75" si="3">SUM(C12:E12)*$F$9</f>
        <v>0</v>
      </c>
      <c r="G12" s="76">
        <f t="shared" ref="G12:G75" si="4">SUM(C12:F12)*$G$9</f>
        <v>0</v>
      </c>
      <c r="H12" s="76">
        <f t="shared" ref="H12:H75" si="5">ROUND(SUM(C12:G12),2)</f>
        <v>0</v>
      </c>
      <c r="I12" s="76">
        <f t="shared" ref="I12:V12" si="6">(H12*$I$5)+H12</f>
        <v>0</v>
      </c>
      <c r="J12" s="76">
        <f t="shared" si="6"/>
        <v>0</v>
      </c>
      <c r="K12" s="76">
        <f t="shared" si="6"/>
        <v>0</v>
      </c>
      <c r="L12" s="76">
        <f t="shared" si="6"/>
        <v>0</v>
      </c>
      <c r="M12" s="76">
        <f t="shared" si="6"/>
        <v>0</v>
      </c>
      <c r="N12" s="76">
        <f t="shared" si="6"/>
        <v>0</v>
      </c>
      <c r="O12" s="76">
        <f t="shared" si="6"/>
        <v>0</v>
      </c>
      <c r="P12" s="76">
        <f t="shared" si="6"/>
        <v>0</v>
      </c>
      <c r="Q12" s="76">
        <f t="shared" si="6"/>
        <v>0</v>
      </c>
      <c r="R12" s="76">
        <f t="shared" si="6"/>
        <v>0</v>
      </c>
      <c r="S12" s="76">
        <f t="shared" si="6"/>
        <v>0</v>
      </c>
      <c r="T12" s="76">
        <f t="shared" si="6"/>
        <v>0</v>
      </c>
      <c r="U12" s="76">
        <f t="shared" si="6"/>
        <v>0</v>
      </c>
      <c r="V12" s="76">
        <f t="shared" si="6"/>
        <v>0</v>
      </c>
      <c r="W12" s="77"/>
      <c r="X12" s="75"/>
      <c r="Y12" s="75"/>
    </row>
    <row r="13" spans="1:25" ht="16" thickBot="1" x14ac:dyDescent="0.25">
      <c r="A13" s="8">
        <v>419</v>
      </c>
      <c r="B13" s="9" t="s">
        <v>12</v>
      </c>
      <c r="C13" s="75"/>
      <c r="D13" s="76">
        <f t="shared" si="1"/>
        <v>0</v>
      </c>
      <c r="E13" s="76">
        <f t="shared" si="2"/>
        <v>0</v>
      </c>
      <c r="F13" s="76">
        <f t="shared" si="3"/>
        <v>0</v>
      </c>
      <c r="G13" s="76">
        <f t="shared" si="4"/>
        <v>0</v>
      </c>
      <c r="H13" s="76">
        <f t="shared" si="5"/>
        <v>0</v>
      </c>
      <c r="I13" s="76">
        <f t="shared" ref="I13:V13" si="7">(H13*$I$5)+H13</f>
        <v>0</v>
      </c>
      <c r="J13" s="76">
        <f t="shared" si="7"/>
        <v>0</v>
      </c>
      <c r="K13" s="76">
        <f t="shared" si="7"/>
        <v>0</v>
      </c>
      <c r="L13" s="76">
        <f t="shared" si="7"/>
        <v>0</v>
      </c>
      <c r="M13" s="76">
        <f t="shared" si="7"/>
        <v>0</v>
      </c>
      <c r="N13" s="76">
        <f t="shared" si="7"/>
        <v>0</v>
      </c>
      <c r="O13" s="76">
        <f t="shared" si="7"/>
        <v>0</v>
      </c>
      <c r="P13" s="76">
        <f t="shared" si="7"/>
        <v>0</v>
      </c>
      <c r="Q13" s="76">
        <f t="shared" si="7"/>
        <v>0</v>
      </c>
      <c r="R13" s="76">
        <f t="shared" si="7"/>
        <v>0</v>
      </c>
      <c r="S13" s="76">
        <f t="shared" si="7"/>
        <v>0</v>
      </c>
      <c r="T13" s="76">
        <f t="shared" si="7"/>
        <v>0</v>
      </c>
      <c r="U13" s="76">
        <f t="shared" si="7"/>
        <v>0</v>
      </c>
      <c r="V13" s="76">
        <f t="shared" si="7"/>
        <v>0</v>
      </c>
      <c r="W13" s="77"/>
      <c r="X13" s="75"/>
      <c r="Y13" s="75"/>
    </row>
    <row r="14" spans="1:25" ht="17" thickBot="1" x14ac:dyDescent="0.25">
      <c r="A14" s="5"/>
      <c r="B14" s="7" t="s">
        <v>489</v>
      </c>
      <c r="C14" s="79"/>
      <c r="D14" s="80">
        <f t="shared" si="1"/>
        <v>0</v>
      </c>
      <c r="E14" s="80">
        <f t="shared" si="2"/>
        <v>0</v>
      </c>
      <c r="F14" s="80">
        <f t="shared" si="3"/>
        <v>0</v>
      </c>
      <c r="G14" s="80">
        <f t="shared" si="4"/>
        <v>0</v>
      </c>
      <c r="H14" s="80">
        <f t="shared" si="5"/>
        <v>0</v>
      </c>
      <c r="I14" s="80">
        <f t="shared" ref="I14:V14" si="8">(H14*$I$5)+H14</f>
        <v>0</v>
      </c>
      <c r="J14" s="80">
        <f t="shared" si="8"/>
        <v>0</v>
      </c>
      <c r="K14" s="80">
        <f t="shared" si="8"/>
        <v>0</v>
      </c>
      <c r="L14" s="80">
        <f t="shared" si="8"/>
        <v>0</v>
      </c>
      <c r="M14" s="80">
        <f t="shared" si="8"/>
        <v>0</v>
      </c>
      <c r="N14" s="80">
        <f t="shared" si="8"/>
        <v>0</v>
      </c>
      <c r="O14" s="80">
        <f t="shared" si="8"/>
        <v>0</v>
      </c>
      <c r="P14" s="80">
        <f t="shared" si="8"/>
        <v>0</v>
      </c>
      <c r="Q14" s="80">
        <f t="shared" si="8"/>
        <v>0</v>
      </c>
      <c r="R14" s="80">
        <f t="shared" si="8"/>
        <v>0</v>
      </c>
      <c r="S14" s="80">
        <f t="shared" si="8"/>
        <v>0</v>
      </c>
      <c r="T14" s="80">
        <f t="shared" si="8"/>
        <v>0</v>
      </c>
      <c r="U14" s="80">
        <f t="shared" si="8"/>
        <v>0</v>
      </c>
      <c r="V14" s="80">
        <f t="shared" si="8"/>
        <v>0</v>
      </c>
      <c r="W14" s="77"/>
      <c r="X14" s="79">
        <v>0</v>
      </c>
      <c r="Y14" s="79">
        <v>0</v>
      </c>
    </row>
    <row r="15" spans="1:25" ht="16" thickBot="1" x14ac:dyDescent="0.25">
      <c r="A15" s="10">
        <v>420</v>
      </c>
      <c r="B15" s="9" t="s">
        <v>10</v>
      </c>
      <c r="C15" s="75"/>
      <c r="D15" s="76">
        <f t="shared" si="1"/>
        <v>0</v>
      </c>
      <c r="E15" s="76">
        <f t="shared" si="2"/>
        <v>0</v>
      </c>
      <c r="F15" s="76">
        <f t="shared" si="3"/>
        <v>0</v>
      </c>
      <c r="G15" s="76">
        <f t="shared" si="4"/>
        <v>0</v>
      </c>
      <c r="H15" s="76">
        <f t="shared" si="5"/>
        <v>0</v>
      </c>
      <c r="I15" s="76">
        <f t="shared" ref="I15:V15" si="9">(H15*$I$5)+H15</f>
        <v>0</v>
      </c>
      <c r="J15" s="76">
        <f t="shared" si="9"/>
        <v>0</v>
      </c>
      <c r="K15" s="76">
        <f t="shared" si="9"/>
        <v>0</v>
      </c>
      <c r="L15" s="76">
        <f t="shared" si="9"/>
        <v>0</v>
      </c>
      <c r="M15" s="76">
        <f t="shared" si="9"/>
        <v>0</v>
      </c>
      <c r="N15" s="76">
        <f t="shared" si="9"/>
        <v>0</v>
      </c>
      <c r="O15" s="76">
        <f t="shared" si="9"/>
        <v>0</v>
      </c>
      <c r="P15" s="76">
        <f t="shared" si="9"/>
        <v>0</v>
      </c>
      <c r="Q15" s="76">
        <f t="shared" si="9"/>
        <v>0</v>
      </c>
      <c r="R15" s="76">
        <f t="shared" si="9"/>
        <v>0</v>
      </c>
      <c r="S15" s="76">
        <f t="shared" si="9"/>
        <v>0</v>
      </c>
      <c r="T15" s="76">
        <f t="shared" si="9"/>
        <v>0</v>
      </c>
      <c r="U15" s="76">
        <f t="shared" si="9"/>
        <v>0</v>
      </c>
      <c r="V15" s="76">
        <f t="shared" si="9"/>
        <v>0</v>
      </c>
      <c r="W15" s="77"/>
      <c r="X15" s="75"/>
      <c r="Y15" s="75"/>
    </row>
    <row r="16" spans="1:25" ht="16" thickBot="1" x14ac:dyDescent="0.25">
      <c r="A16" s="8">
        <v>421</v>
      </c>
      <c r="B16" s="9" t="s">
        <v>11</v>
      </c>
      <c r="C16" s="75"/>
      <c r="D16" s="76">
        <f t="shared" si="1"/>
        <v>0</v>
      </c>
      <c r="E16" s="76">
        <f t="shared" si="2"/>
        <v>0</v>
      </c>
      <c r="F16" s="76">
        <f t="shared" si="3"/>
        <v>0</v>
      </c>
      <c r="G16" s="76">
        <f t="shared" si="4"/>
        <v>0</v>
      </c>
      <c r="H16" s="76">
        <f t="shared" si="5"/>
        <v>0</v>
      </c>
      <c r="I16" s="76">
        <f t="shared" ref="I16:V16" si="10">(H16*$I$5)+H16</f>
        <v>0</v>
      </c>
      <c r="J16" s="76">
        <f t="shared" si="10"/>
        <v>0</v>
      </c>
      <c r="K16" s="76">
        <f t="shared" si="10"/>
        <v>0</v>
      </c>
      <c r="L16" s="76">
        <f t="shared" si="10"/>
        <v>0</v>
      </c>
      <c r="M16" s="76">
        <f t="shared" si="10"/>
        <v>0</v>
      </c>
      <c r="N16" s="76">
        <f t="shared" si="10"/>
        <v>0</v>
      </c>
      <c r="O16" s="76">
        <f t="shared" si="10"/>
        <v>0</v>
      </c>
      <c r="P16" s="76">
        <f t="shared" si="10"/>
        <v>0</v>
      </c>
      <c r="Q16" s="76">
        <f t="shared" si="10"/>
        <v>0</v>
      </c>
      <c r="R16" s="76">
        <f t="shared" si="10"/>
        <v>0</v>
      </c>
      <c r="S16" s="76">
        <f t="shared" si="10"/>
        <v>0</v>
      </c>
      <c r="T16" s="76">
        <f t="shared" si="10"/>
        <v>0</v>
      </c>
      <c r="U16" s="76">
        <f t="shared" si="10"/>
        <v>0</v>
      </c>
      <c r="V16" s="76">
        <f t="shared" si="10"/>
        <v>0</v>
      </c>
      <c r="W16" s="77"/>
      <c r="X16" s="75"/>
      <c r="Y16" s="75"/>
    </row>
    <row r="17" spans="1:25" ht="16" thickBot="1" x14ac:dyDescent="0.25">
      <c r="A17" s="8">
        <v>422</v>
      </c>
      <c r="B17" s="9" t="s">
        <v>12</v>
      </c>
      <c r="C17" s="75"/>
      <c r="D17" s="76">
        <f t="shared" si="1"/>
        <v>0</v>
      </c>
      <c r="E17" s="76">
        <f t="shared" si="2"/>
        <v>0</v>
      </c>
      <c r="F17" s="76">
        <f t="shared" si="3"/>
        <v>0</v>
      </c>
      <c r="G17" s="76">
        <f t="shared" si="4"/>
        <v>0</v>
      </c>
      <c r="H17" s="76">
        <f t="shared" si="5"/>
        <v>0</v>
      </c>
      <c r="I17" s="76">
        <f t="shared" ref="I17:V17" si="11">(H17*$I$5)+H17</f>
        <v>0</v>
      </c>
      <c r="J17" s="76">
        <f t="shared" si="11"/>
        <v>0</v>
      </c>
      <c r="K17" s="76">
        <f t="shared" si="11"/>
        <v>0</v>
      </c>
      <c r="L17" s="76">
        <f t="shared" si="11"/>
        <v>0</v>
      </c>
      <c r="M17" s="76">
        <f t="shared" si="11"/>
        <v>0</v>
      </c>
      <c r="N17" s="76">
        <f t="shared" si="11"/>
        <v>0</v>
      </c>
      <c r="O17" s="76">
        <f t="shared" si="11"/>
        <v>0</v>
      </c>
      <c r="P17" s="76">
        <f t="shared" si="11"/>
        <v>0</v>
      </c>
      <c r="Q17" s="76">
        <f t="shared" si="11"/>
        <v>0</v>
      </c>
      <c r="R17" s="76">
        <f t="shared" si="11"/>
        <v>0</v>
      </c>
      <c r="S17" s="76">
        <f t="shared" si="11"/>
        <v>0</v>
      </c>
      <c r="T17" s="76">
        <f t="shared" si="11"/>
        <v>0</v>
      </c>
      <c r="U17" s="76">
        <f t="shared" si="11"/>
        <v>0</v>
      </c>
      <c r="V17" s="76">
        <f t="shared" si="11"/>
        <v>0</v>
      </c>
      <c r="W17" s="77"/>
      <c r="X17" s="75"/>
      <c r="Y17" s="75"/>
    </row>
    <row r="18" spans="1:25" ht="17" thickBot="1" x14ac:dyDescent="0.25">
      <c r="A18" s="5" t="s">
        <v>4</v>
      </c>
      <c r="B18" s="7" t="s">
        <v>491</v>
      </c>
      <c r="C18" s="79"/>
      <c r="D18" s="80">
        <f t="shared" si="1"/>
        <v>0</v>
      </c>
      <c r="E18" s="80">
        <f t="shared" si="2"/>
        <v>0</v>
      </c>
      <c r="F18" s="80">
        <f t="shared" si="3"/>
        <v>0</v>
      </c>
      <c r="G18" s="80">
        <f t="shared" si="4"/>
        <v>0</v>
      </c>
      <c r="H18" s="80">
        <f t="shared" si="5"/>
        <v>0</v>
      </c>
      <c r="I18" s="80">
        <f t="shared" ref="I18:V18" si="12">(H18*$I$5)+H18</f>
        <v>0</v>
      </c>
      <c r="J18" s="80">
        <f t="shared" si="12"/>
        <v>0</v>
      </c>
      <c r="K18" s="80">
        <f t="shared" si="12"/>
        <v>0</v>
      </c>
      <c r="L18" s="80">
        <f t="shared" si="12"/>
        <v>0</v>
      </c>
      <c r="M18" s="80">
        <f t="shared" si="12"/>
        <v>0</v>
      </c>
      <c r="N18" s="80">
        <f t="shared" si="12"/>
        <v>0</v>
      </c>
      <c r="O18" s="80">
        <f t="shared" si="12"/>
        <v>0</v>
      </c>
      <c r="P18" s="80">
        <f t="shared" si="12"/>
        <v>0</v>
      </c>
      <c r="Q18" s="80">
        <f t="shared" si="12"/>
        <v>0</v>
      </c>
      <c r="R18" s="80">
        <f t="shared" si="12"/>
        <v>0</v>
      </c>
      <c r="S18" s="80">
        <f t="shared" si="12"/>
        <v>0</v>
      </c>
      <c r="T18" s="80">
        <f t="shared" si="12"/>
        <v>0</v>
      </c>
      <c r="U18" s="80">
        <f t="shared" si="12"/>
        <v>0</v>
      </c>
      <c r="V18" s="80">
        <f t="shared" si="12"/>
        <v>0</v>
      </c>
      <c r="W18" s="77"/>
      <c r="X18" s="79">
        <v>0</v>
      </c>
      <c r="Y18" s="79">
        <v>0</v>
      </c>
    </row>
    <row r="19" spans="1:25" ht="16" thickBot="1" x14ac:dyDescent="0.25">
      <c r="A19" s="10">
        <v>423</v>
      </c>
      <c r="B19" s="9" t="s">
        <v>10</v>
      </c>
      <c r="C19" s="75"/>
      <c r="D19" s="76">
        <f t="shared" si="1"/>
        <v>0</v>
      </c>
      <c r="E19" s="76">
        <f t="shared" si="2"/>
        <v>0</v>
      </c>
      <c r="F19" s="76">
        <f t="shared" si="3"/>
        <v>0</v>
      </c>
      <c r="G19" s="76">
        <f t="shared" si="4"/>
        <v>0</v>
      </c>
      <c r="H19" s="76">
        <f t="shared" si="5"/>
        <v>0</v>
      </c>
      <c r="I19" s="76">
        <f t="shared" ref="I19:V19" si="13">(H19*$I$5)+H19</f>
        <v>0</v>
      </c>
      <c r="J19" s="76">
        <f t="shared" si="13"/>
        <v>0</v>
      </c>
      <c r="K19" s="76">
        <f t="shared" si="13"/>
        <v>0</v>
      </c>
      <c r="L19" s="76">
        <f t="shared" si="13"/>
        <v>0</v>
      </c>
      <c r="M19" s="76">
        <f t="shared" si="13"/>
        <v>0</v>
      </c>
      <c r="N19" s="76">
        <f t="shared" si="13"/>
        <v>0</v>
      </c>
      <c r="O19" s="76">
        <f t="shared" si="13"/>
        <v>0</v>
      </c>
      <c r="P19" s="76">
        <f t="shared" si="13"/>
        <v>0</v>
      </c>
      <c r="Q19" s="76">
        <f t="shared" si="13"/>
        <v>0</v>
      </c>
      <c r="R19" s="76">
        <f t="shared" si="13"/>
        <v>0</v>
      </c>
      <c r="S19" s="76">
        <f t="shared" si="13"/>
        <v>0</v>
      </c>
      <c r="T19" s="76">
        <f t="shared" si="13"/>
        <v>0</v>
      </c>
      <c r="U19" s="76">
        <f t="shared" si="13"/>
        <v>0</v>
      </c>
      <c r="V19" s="76">
        <f t="shared" si="13"/>
        <v>0</v>
      </c>
      <c r="W19" s="77"/>
      <c r="X19" s="75"/>
      <c r="Y19" s="75"/>
    </row>
    <row r="20" spans="1:25" ht="16" thickBot="1" x14ac:dyDescent="0.25">
      <c r="A20" s="8">
        <v>424</v>
      </c>
      <c r="B20" s="9" t="s">
        <v>11</v>
      </c>
      <c r="C20" s="75"/>
      <c r="D20" s="76">
        <f t="shared" si="1"/>
        <v>0</v>
      </c>
      <c r="E20" s="76">
        <f t="shared" si="2"/>
        <v>0</v>
      </c>
      <c r="F20" s="76">
        <f t="shared" si="3"/>
        <v>0</v>
      </c>
      <c r="G20" s="76">
        <f t="shared" si="4"/>
        <v>0</v>
      </c>
      <c r="H20" s="76">
        <f t="shared" si="5"/>
        <v>0</v>
      </c>
      <c r="I20" s="76">
        <f t="shared" ref="I20:V20" si="14">(H20*$I$5)+H20</f>
        <v>0</v>
      </c>
      <c r="J20" s="76">
        <f t="shared" si="14"/>
        <v>0</v>
      </c>
      <c r="K20" s="76">
        <f t="shared" si="14"/>
        <v>0</v>
      </c>
      <c r="L20" s="76">
        <f t="shared" si="14"/>
        <v>0</v>
      </c>
      <c r="M20" s="76">
        <f t="shared" si="14"/>
        <v>0</v>
      </c>
      <c r="N20" s="76">
        <f t="shared" si="14"/>
        <v>0</v>
      </c>
      <c r="O20" s="76">
        <f t="shared" si="14"/>
        <v>0</v>
      </c>
      <c r="P20" s="76">
        <f t="shared" si="14"/>
        <v>0</v>
      </c>
      <c r="Q20" s="76">
        <f t="shared" si="14"/>
        <v>0</v>
      </c>
      <c r="R20" s="76">
        <f t="shared" si="14"/>
        <v>0</v>
      </c>
      <c r="S20" s="76">
        <f t="shared" si="14"/>
        <v>0</v>
      </c>
      <c r="T20" s="76">
        <f t="shared" si="14"/>
        <v>0</v>
      </c>
      <c r="U20" s="76">
        <f t="shared" si="14"/>
        <v>0</v>
      </c>
      <c r="V20" s="76">
        <f t="shared" si="14"/>
        <v>0</v>
      </c>
      <c r="W20" s="77"/>
      <c r="X20" s="75"/>
      <c r="Y20" s="75"/>
    </row>
    <row r="21" spans="1:25" ht="16" thickBot="1" x14ac:dyDescent="0.25">
      <c r="A21" s="8">
        <v>425</v>
      </c>
      <c r="B21" s="9" t="s">
        <v>12</v>
      </c>
      <c r="C21" s="75"/>
      <c r="D21" s="76">
        <f t="shared" si="1"/>
        <v>0</v>
      </c>
      <c r="E21" s="76">
        <f t="shared" si="2"/>
        <v>0</v>
      </c>
      <c r="F21" s="76">
        <f t="shared" si="3"/>
        <v>0</v>
      </c>
      <c r="G21" s="76">
        <f t="shared" si="4"/>
        <v>0</v>
      </c>
      <c r="H21" s="76">
        <f t="shared" si="5"/>
        <v>0</v>
      </c>
      <c r="I21" s="76">
        <f t="shared" ref="I21:V21" si="15">(H21*$I$5)+H21</f>
        <v>0</v>
      </c>
      <c r="J21" s="76">
        <f t="shared" si="15"/>
        <v>0</v>
      </c>
      <c r="K21" s="76">
        <f t="shared" si="15"/>
        <v>0</v>
      </c>
      <c r="L21" s="76">
        <f t="shared" si="15"/>
        <v>0</v>
      </c>
      <c r="M21" s="76">
        <f t="shared" si="15"/>
        <v>0</v>
      </c>
      <c r="N21" s="76">
        <f t="shared" si="15"/>
        <v>0</v>
      </c>
      <c r="O21" s="76">
        <f t="shared" si="15"/>
        <v>0</v>
      </c>
      <c r="P21" s="76">
        <f t="shared" si="15"/>
        <v>0</v>
      </c>
      <c r="Q21" s="76">
        <f t="shared" si="15"/>
        <v>0</v>
      </c>
      <c r="R21" s="76">
        <f t="shared" si="15"/>
        <v>0</v>
      </c>
      <c r="S21" s="76">
        <f t="shared" si="15"/>
        <v>0</v>
      </c>
      <c r="T21" s="76">
        <f t="shared" si="15"/>
        <v>0</v>
      </c>
      <c r="U21" s="76">
        <f t="shared" si="15"/>
        <v>0</v>
      </c>
      <c r="V21" s="76">
        <f t="shared" si="15"/>
        <v>0</v>
      </c>
      <c r="W21" s="77"/>
      <c r="X21" s="75"/>
      <c r="Y21" s="75"/>
    </row>
    <row r="22" spans="1:25" ht="17" thickBot="1" x14ac:dyDescent="0.25">
      <c r="A22" s="5" t="s">
        <v>4</v>
      </c>
      <c r="B22" s="7" t="s">
        <v>492</v>
      </c>
      <c r="C22" s="79"/>
      <c r="D22" s="80">
        <f t="shared" si="1"/>
        <v>0</v>
      </c>
      <c r="E22" s="80">
        <f t="shared" si="2"/>
        <v>0</v>
      </c>
      <c r="F22" s="80">
        <f t="shared" si="3"/>
        <v>0</v>
      </c>
      <c r="G22" s="80">
        <f t="shared" si="4"/>
        <v>0</v>
      </c>
      <c r="H22" s="80">
        <f t="shared" si="5"/>
        <v>0</v>
      </c>
      <c r="I22" s="80">
        <f t="shared" ref="I22:V22" si="16">(H22*$I$5)+H22</f>
        <v>0</v>
      </c>
      <c r="J22" s="80">
        <f t="shared" si="16"/>
        <v>0</v>
      </c>
      <c r="K22" s="80">
        <f t="shared" si="16"/>
        <v>0</v>
      </c>
      <c r="L22" s="80">
        <f t="shared" si="16"/>
        <v>0</v>
      </c>
      <c r="M22" s="80">
        <f t="shared" si="16"/>
        <v>0</v>
      </c>
      <c r="N22" s="80">
        <f t="shared" si="16"/>
        <v>0</v>
      </c>
      <c r="O22" s="80">
        <f t="shared" si="16"/>
        <v>0</v>
      </c>
      <c r="P22" s="80">
        <f t="shared" si="16"/>
        <v>0</v>
      </c>
      <c r="Q22" s="80">
        <f t="shared" si="16"/>
        <v>0</v>
      </c>
      <c r="R22" s="80">
        <f t="shared" si="16"/>
        <v>0</v>
      </c>
      <c r="S22" s="80">
        <f t="shared" si="16"/>
        <v>0</v>
      </c>
      <c r="T22" s="80">
        <f t="shared" si="16"/>
        <v>0</v>
      </c>
      <c r="U22" s="80">
        <f t="shared" si="16"/>
        <v>0</v>
      </c>
      <c r="V22" s="80">
        <f t="shared" si="16"/>
        <v>0</v>
      </c>
      <c r="W22" s="77"/>
      <c r="X22" s="79">
        <v>0</v>
      </c>
      <c r="Y22" s="79">
        <v>0</v>
      </c>
    </row>
    <row r="23" spans="1:25" ht="16" thickBot="1" x14ac:dyDescent="0.25">
      <c r="A23" s="10">
        <v>426</v>
      </c>
      <c r="B23" s="9" t="s">
        <v>10</v>
      </c>
      <c r="C23" s="75"/>
      <c r="D23" s="76">
        <f t="shared" si="1"/>
        <v>0</v>
      </c>
      <c r="E23" s="76">
        <f t="shared" si="2"/>
        <v>0</v>
      </c>
      <c r="F23" s="76">
        <f t="shared" si="3"/>
        <v>0</v>
      </c>
      <c r="G23" s="76">
        <f t="shared" si="4"/>
        <v>0</v>
      </c>
      <c r="H23" s="76">
        <f t="shared" si="5"/>
        <v>0</v>
      </c>
      <c r="I23" s="76">
        <f t="shared" ref="I23:V23" si="17">(H23*$I$5)+H23</f>
        <v>0</v>
      </c>
      <c r="J23" s="76">
        <f t="shared" si="17"/>
        <v>0</v>
      </c>
      <c r="K23" s="76">
        <f t="shared" si="17"/>
        <v>0</v>
      </c>
      <c r="L23" s="76">
        <f t="shared" si="17"/>
        <v>0</v>
      </c>
      <c r="M23" s="76">
        <f t="shared" si="17"/>
        <v>0</v>
      </c>
      <c r="N23" s="76">
        <f t="shared" si="17"/>
        <v>0</v>
      </c>
      <c r="O23" s="76">
        <f t="shared" si="17"/>
        <v>0</v>
      </c>
      <c r="P23" s="76">
        <f t="shared" si="17"/>
        <v>0</v>
      </c>
      <c r="Q23" s="76">
        <f t="shared" si="17"/>
        <v>0</v>
      </c>
      <c r="R23" s="76">
        <f t="shared" si="17"/>
        <v>0</v>
      </c>
      <c r="S23" s="76">
        <f t="shared" si="17"/>
        <v>0</v>
      </c>
      <c r="T23" s="76">
        <f t="shared" si="17"/>
        <v>0</v>
      </c>
      <c r="U23" s="76">
        <f t="shared" si="17"/>
        <v>0</v>
      </c>
      <c r="V23" s="76">
        <f t="shared" si="17"/>
        <v>0</v>
      </c>
      <c r="W23" s="77"/>
      <c r="X23" s="75"/>
      <c r="Y23" s="75"/>
    </row>
    <row r="24" spans="1:25" ht="16" thickBot="1" x14ac:dyDescent="0.25">
      <c r="A24" s="8">
        <v>427</v>
      </c>
      <c r="B24" s="9" t="s">
        <v>11</v>
      </c>
      <c r="C24" s="75"/>
      <c r="D24" s="76">
        <f t="shared" si="1"/>
        <v>0</v>
      </c>
      <c r="E24" s="76">
        <f t="shared" si="2"/>
        <v>0</v>
      </c>
      <c r="F24" s="76">
        <f t="shared" si="3"/>
        <v>0</v>
      </c>
      <c r="G24" s="76">
        <f t="shared" si="4"/>
        <v>0</v>
      </c>
      <c r="H24" s="76">
        <f t="shared" si="5"/>
        <v>0</v>
      </c>
      <c r="I24" s="76">
        <f t="shared" ref="I24:V24" si="18">(H24*$I$5)+H24</f>
        <v>0</v>
      </c>
      <c r="J24" s="76">
        <f t="shared" si="18"/>
        <v>0</v>
      </c>
      <c r="K24" s="76">
        <f t="shared" si="18"/>
        <v>0</v>
      </c>
      <c r="L24" s="76">
        <f t="shared" si="18"/>
        <v>0</v>
      </c>
      <c r="M24" s="76">
        <f t="shared" si="18"/>
        <v>0</v>
      </c>
      <c r="N24" s="76">
        <f t="shared" si="18"/>
        <v>0</v>
      </c>
      <c r="O24" s="76">
        <f t="shared" si="18"/>
        <v>0</v>
      </c>
      <c r="P24" s="76">
        <f t="shared" si="18"/>
        <v>0</v>
      </c>
      <c r="Q24" s="76">
        <f t="shared" si="18"/>
        <v>0</v>
      </c>
      <c r="R24" s="76">
        <f t="shared" si="18"/>
        <v>0</v>
      </c>
      <c r="S24" s="76">
        <f t="shared" si="18"/>
        <v>0</v>
      </c>
      <c r="T24" s="76">
        <f t="shared" si="18"/>
        <v>0</v>
      </c>
      <c r="U24" s="76">
        <f t="shared" si="18"/>
        <v>0</v>
      </c>
      <c r="V24" s="76">
        <f t="shared" si="18"/>
        <v>0</v>
      </c>
      <c r="W24" s="77"/>
      <c r="X24" s="75"/>
      <c r="Y24" s="75"/>
    </row>
    <row r="25" spans="1:25" ht="16" thickBot="1" x14ac:dyDescent="0.25">
      <c r="A25" s="8">
        <v>428</v>
      </c>
      <c r="B25" s="9" t="s">
        <v>12</v>
      </c>
      <c r="C25" s="75"/>
      <c r="D25" s="76">
        <f t="shared" si="1"/>
        <v>0</v>
      </c>
      <c r="E25" s="76">
        <f t="shared" si="2"/>
        <v>0</v>
      </c>
      <c r="F25" s="76">
        <f t="shared" si="3"/>
        <v>0</v>
      </c>
      <c r="G25" s="76">
        <f t="shared" si="4"/>
        <v>0</v>
      </c>
      <c r="H25" s="76">
        <f t="shared" si="5"/>
        <v>0</v>
      </c>
      <c r="I25" s="76">
        <f t="shared" ref="I25:V25" si="19">(H25*$I$5)+H25</f>
        <v>0</v>
      </c>
      <c r="J25" s="76">
        <f t="shared" si="19"/>
        <v>0</v>
      </c>
      <c r="K25" s="76">
        <f t="shared" si="19"/>
        <v>0</v>
      </c>
      <c r="L25" s="76">
        <f t="shared" si="19"/>
        <v>0</v>
      </c>
      <c r="M25" s="76">
        <f t="shared" si="19"/>
        <v>0</v>
      </c>
      <c r="N25" s="76">
        <f t="shared" si="19"/>
        <v>0</v>
      </c>
      <c r="O25" s="76">
        <f t="shared" si="19"/>
        <v>0</v>
      </c>
      <c r="P25" s="76">
        <f t="shared" si="19"/>
        <v>0</v>
      </c>
      <c r="Q25" s="76">
        <f t="shared" si="19"/>
        <v>0</v>
      </c>
      <c r="R25" s="76">
        <f t="shared" si="19"/>
        <v>0</v>
      </c>
      <c r="S25" s="76">
        <f t="shared" si="19"/>
        <v>0</v>
      </c>
      <c r="T25" s="76">
        <f t="shared" si="19"/>
        <v>0</v>
      </c>
      <c r="U25" s="76">
        <f t="shared" si="19"/>
        <v>0</v>
      </c>
      <c r="V25" s="76">
        <f t="shared" si="19"/>
        <v>0</v>
      </c>
      <c r="W25" s="77"/>
      <c r="X25" s="75"/>
      <c r="Y25" s="75"/>
    </row>
    <row r="26" spans="1:25" ht="17" thickBot="1" x14ac:dyDescent="0.25">
      <c r="A26" s="5" t="s">
        <v>4</v>
      </c>
      <c r="B26" s="7" t="s">
        <v>493</v>
      </c>
      <c r="C26" s="79"/>
      <c r="D26" s="80">
        <f t="shared" si="1"/>
        <v>0</v>
      </c>
      <c r="E26" s="80">
        <f t="shared" si="2"/>
        <v>0</v>
      </c>
      <c r="F26" s="80">
        <f t="shared" si="3"/>
        <v>0</v>
      </c>
      <c r="G26" s="80">
        <f t="shared" si="4"/>
        <v>0</v>
      </c>
      <c r="H26" s="80">
        <f t="shared" si="5"/>
        <v>0</v>
      </c>
      <c r="I26" s="80">
        <f t="shared" ref="I26:V26" si="20">(H26*$I$5)+H26</f>
        <v>0</v>
      </c>
      <c r="J26" s="80">
        <f t="shared" si="20"/>
        <v>0</v>
      </c>
      <c r="K26" s="80">
        <f t="shared" si="20"/>
        <v>0</v>
      </c>
      <c r="L26" s="80">
        <f t="shared" si="20"/>
        <v>0</v>
      </c>
      <c r="M26" s="80">
        <f t="shared" si="20"/>
        <v>0</v>
      </c>
      <c r="N26" s="80">
        <f t="shared" si="20"/>
        <v>0</v>
      </c>
      <c r="O26" s="80">
        <f t="shared" si="20"/>
        <v>0</v>
      </c>
      <c r="P26" s="80">
        <f t="shared" si="20"/>
        <v>0</v>
      </c>
      <c r="Q26" s="80">
        <f t="shared" si="20"/>
        <v>0</v>
      </c>
      <c r="R26" s="80">
        <f t="shared" si="20"/>
        <v>0</v>
      </c>
      <c r="S26" s="80">
        <f t="shared" si="20"/>
        <v>0</v>
      </c>
      <c r="T26" s="80">
        <f t="shared" si="20"/>
        <v>0</v>
      </c>
      <c r="U26" s="80">
        <f t="shared" si="20"/>
        <v>0</v>
      </c>
      <c r="V26" s="80">
        <f t="shared" si="20"/>
        <v>0</v>
      </c>
      <c r="W26" s="77"/>
      <c r="X26" s="79">
        <v>0</v>
      </c>
      <c r="Y26" s="79">
        <v>0</v>
      </c>
    </row>
    <row r="27" spans="1:25" ht="16" thickBot="1" x14ac:dyDescent="0.25">
      <c r="A27" s="10">
        <v>429</v>
      </c>
      <c r="B27" s="9" t="s">
        <v>10</v>
      </c>
      <c r="C27" s="75"/>
      <c r="D27" s="76">
        <f t="shared" si="1"/>
        <v>0</v>
      </c>
      <c r="E27" s="76">
        <f t="shared" si="2"/>
        <v>0</v>
      </c>
      <c r="F27" s="76">
        <f t="shared" si="3"/>
        <v>0</v>
      </c>
      <c r="G27" s="76">
        <f t="shared" si="4"/>
        <v>0</v>
      </c>
      <c r="H27" s="76">
        <f t="shared" si="5"/>
        <v>0</v>
      </c>
      <c r="I27" s="76">
        <f t="shared" ref="I27:V27" si="21">(H27*$I$5)+H27</f>
        <v>0</v>
      </c>
      <c r="J27" s="76">
        <f t="shared" si="21"/>
        <v>0</v>
      </c>
      <c r="K27" s="76">
        <f t="shared" si="21"/>
        <v>0</v>
      </c>
      <c r="L27" s="76">
        <f t="shared" si="21"/>
        <v>0</v>
      </c>
      <c r="M27" s="76">
        <f t="shared" si="21"/>
        <v>0</v>
      </c>
      <c r="N27" s="76">
        <f t="shared" si="21"/>
        <v>0</v>
      </c>
      <c r="O27" s="76">
        <f t="shared" si="21"/>
        <v>0</v>
      </c>
      <c r="P27" s="76">
        <f t="shared" si="21"/>
        <v>0</v>
      </c>
      <c r="Q27" s="76">
        <f t="shared" si="21"/>
        <v>0</v>
      </c>
      <c r="R27" s="76">
        <f t="shared" si="21"/>
        <v>0</v>
      </c>
      <c r="S27" s="76">
        <f t="shared" si="21"/>
        <v>0</v>
      </c>
      <c r="T27" s="76">
        <f t="shared" si="21"/>
        <v>0</v>
      </c>
      <c r="U27" s="76">
        <f t="shared" si="21"/>
        <v>0</v>
      </c>
      <c r="V27" s="76">
        <f t="shared" si="21"/>
        <v>0</v>
      </c>
      <c r="W27" s="77"/>
      <c r="X27" s="75"/>
      <c r="Y27" s="75"/>
    </row>
    <row r="28" spans="1:25" ht="16" thickBot="1" x14ac:dyDescent="0.25">
      <c r="A28" s="8">
        <v>430</v>
      </c>
      <c r="B28" s="9" t="s">
        <v>11</v>
      </c>
      <c r="C28" s="75"/>
      <c r="D28" s="76">
        <f t="shared" si="1"/>
        <v>0</v>
      </c>
      <c r="E28" s="76">
        <f t="shared" si="2"/>
        <v>0</v>
      </c>
      <c r="F28" s="76">
        <f t="shared" si="3"/>
        <v>0</v>
      </c>
      <c r="G28" s="76">
        <f t="shared" si="4"/>
        <v>0</v>
      </c>
      <c r="H28" s="76">
        <f t="shared" si="5"/>
        <v>0</v>
      </c>
      <c r="I28" s="76">
        <f t="shared" ref="I28:V28" si="22">(H28*$I$5)+H28</f>
        <v>0</v>
      </c>
      <c r="J28" s="76">
        <f t="shared" si="22"/>
        <v>0</v>
      </c>
      <c r="K28" s="76">
        <f t="shared" si="22"/>
        <v>0</v>
      </c>
      <c r="L28" s="76">
        <f t="shared" si="22"/>
        <v>0</v>
      </c>
      <c r="M28" s="76">
        <f t="shared" si="22"/>
        <v>0</v>
      </c>
      <c r="N28" s="76">
        <f t="shared" si="22"/>
        <v>0</v>
      </c>
      <c r="O28" s="76">
        <f t="shared" si="22"/>
        <v>0</v>
      </c>
      <c r="P28" s="76">
        <f t="shared" si="22"/>
        <v>0</v>
      </c>
      <c r="Q28" s="76">
        <f t="shared" si="22"/>
        <v>0</v>
      </c>
      <c r="R28" s="76">
        <f t="shared" si="22"/>
        <v>0</v>
      </c>
      <c r="S28" s="76">
        <f t="shared" si="22"/>
        <v>0</v>
      </c>
      <c r="T28" s="76">
        <f t="shared" si="22"/>
        <v>0</v>
      </c>
      <c r="U28" s="76">
        <f t="shared" si="22"/>
        <v>0</v>
      </c>
      <c r="V28" s="76">
        <f t="shared" si="22"/>
        <v>0</v>
      </c>
      <c r="W28" s="77"/>
      <c r="X28" s="75"/>
      <c r="Y28" s="75"/>
    </row>
    <row r="29" spans="1:25" ht="16" thickBot="1" x14ac:dyDescent="0.25">
      <c r="A29" s="8">
        <v>431</v>
      </c>
      <c r="B29" s="9" t="s">
        <v>12</v>
      </c>
      <c r="C29" s="75"/>
      <c r="D29" s="76">
        <f t="shared" si="1"/>
        <v>0</v>
      </c>
      <c r="E29" s="76">
        <f t="shared" si="2"/>
        <v>0</v>
      </c>
      <c r="F29" s="76">
        <f t="shared" si="3"/>
        <v>0</v>
      </c>
      <c r="G29" s="76">
        <f t="shared" si="4"/>
        <v>0</v>
      </c>
      <c r="H29" s="76">
        <f t="shared" si="5"/>
        <v>0</v>
      </c>
      <c r="I29" s="76">
        <f t="shared" ref="I29:V29" si="23">(H29*$I$5)+H29</f>
        <v>0</v>
      </c>
      <c r="J29" s="76">
        <f t="shared" si="23"/>
        <v>0</v>
      </c>
      <c r="K29" s="76">
        <f t="shared" si="23"/>
        <v>0</v>
      </c>
      <c r="L29" s="76">
        <f t="shared" si="23"/>
        <v>0</v>
      </c>
      <c r="M29" s="76">
        <f t="shared" si="23"/>
        <v>0</v>
      </c>
      <c r="N29" s="76">
        <f t="shared" si="23"/>
        <v>0</v>
      </c>
      <c r="O29" s="76">
        <f t="shared" si="23"/>
        <v>0</v>
      </c>
      <c r="P29" s="76">
        <f t="shared" si="23"/>
        <v>0</v>
      </c>
      <c r="Q29" s="76">
        <f t="shared" si="23"/>
        <v>0</v>
      </c>
      <c r="R29" s="76">
        <f t="shared" si="23"/>
        <v>0</v>
      </c>
      <c r="S29" s="76">
        <f t="shared" si="23"/>
        <v>0</v>
      </c>
      <c r="T29" s="76">
        <f t="shared" si="23"/>
        <v>0</v>
      </c>
      <c r="U29" s="76">
        <f t="shared" si="23"/>
        <v>0</v>
      </c>
      <c r="V29" s="76">
        <f t="shared" si="23"/>
        <v>0</v>
      </c>
      <c r="W29" s="77"/>
      <c r="X29" s="75"/>
      <c r="Y29" s="75"/>
    </row>
    <row r="30" spans="1:25" ht="17" thickBot="1" x14ac:dyDescent="0.25">
      <c r="A30" s="5" t="s">
        <v>4</v>
      </c>
      <c r="B30" s="7" t="s">
        <v>494</v>
      </c>
      <c r="C30" s="79"/>
      <c r="D30" s="80">
        <f t="shared" si="1"/>
        <v>0</v>
      </c>
      <c r="E30" s="80">
        <f t="shared" si="2"/>
        <v>0</v>
      </c>
      <c r="F30" s="80">
        <f t="shared" si="3"/>
        <v>0</v>
      </c>
      <c r="G30" s="80">
        <f t="shared" si="4"/>
        <v>0</v>
      </c>
      <c r="H30" s="80">
        <f t="shared" si="5"/>
        <v>0</v>
      </c>
      <c r="I30" s="80">
        <f t="shared" ref="I30:V30" si="24">(H30*$I$5)+H30</f>
        <v>0</v>
      </c>
      <c r="J30" s="80">
        <f t="shared" si="24"/>
        <v>0</v>
      </c>
      <c r="K30" s="80">
        <f t="shared" si="24"/>
        <v>0</v>
      </c>
      <c r="L30" s="80">
        <f t="shared" si="24"/>
        <v>0</v>
      </c>
      <c r="M30" s="80">
        <f t="shared" si="24"/>
        <v>0</v>
      </c>
      <c r="N30" s="80">
        <f t="shared" si="24"/>
        <v>0</v>
      </c>
      <c r="O30" s="80">
        <f t="shared" si="24"/>
        <v>0</v>
      </c>
      <c r="P30" s="80">
        <f t="shared" si="24"/>
        <v>0</v>
      </c>
      <c r="Q30" s="80">
        <f t="shared" si="24"/>
        <v>0</v>
      </c>
      <c r="R30" s="80">
        <f t="shared" si="24"/>
        <v>0</v>
      </c>
      <c r="S30" s="80">
        <f t="shared" si="24"/>
        <v>0</v>
      </c>
      <c r="T30" s="80">
        <f t="shared" si="24"/>
        <v>0</v>
      </c>
      <c r="U30" s="80">
        <f t="shared" si="24"/>
        <v>0</v>
      </c>
      <c r="V30" s="80">
        <f t="shared" si="24"/>
        <v>0</v>
      </c>
      <c r="W30" s="77"/>
      <c r="X30" s="79">
        <v>0</v>
      </c>
      <c r="Y30" s="79">
        <v>0</v>
      </c>
    </row>
    <row r="31" spans="1:25" ht="16" thickBot="1" x14ac:dyDescent="0.25">
      <c r="A31" s="10">
        <v>432</v>
      </c>
      <c r="B31" s="9" t="s">
        <v>10</v>
      </c>
      <c r="C31" s="75"/>
      <c r="D31" s="76">
        <f t="shared" si="1"/>
        <v>0</v>
      </c>
      <c r="E31" s="76">
        <f t="shared" si="2"/>
        <v>0</v>
      </c>
      <c r="F31" s="76">
        <f t="shared" si="3"/>
        <v>0</v>
      </c>
      <c r="G31" s="76">
        <f t="shared" si="4"/>
        <v>0</v>
      </c>
      <c r="H31" s="76">
        <f t="shared" si="5"/>
        <v>0</v>
      </c>
      <c r="I31" s="76">
        <f t="shared" ref="I31:V31" si="25">(H31*$I$5)+H31</f>
        <v>0</v>
      </c>
      <c r="J31" s="76">
        <f t="shared" si="25"/>
        <v>0</v>
      </c>
      <c r="K31" s="76">
        <f t="shared" si="25"/>
        <v>0</v>
      </c>
      <c r="L31" s="76">
        <f t="shared" si="25"/>
        <v>0</v>
      </c>
      <c r="M31" s="76">
        <f t="shared" si="25"/>
        <v>0</v>
      </c>
      <c r="N31" s="76">
        <f t="shared" si="25"/>
        <v>0</v>
      </c>
      <c r="O31" s="76">
        <f t="shared" si="25"/>
        <v>0</v>
      </c>
      <c r="P31" s="76">
        <f t="shared" si="25"/>
        <v>0</v>
      </c>
      <c r="Q31" s="76">
        <f t="shared" si="25"/>
        <v>0</v>
      </c>
      <c r="R31" s="76">
        <f t="shared" si="25"/>
        <v>0</v>
      </c>
      <c r="S31" s="76">
        <f t="shared" si="25"/>
        <v>0</v>
      </c>
      <c r="T31" s="76">
        <f t="shared" si="25"/>
        <v>0</v>
      </c>
      <c r="U31" s="76">
        <f t="shared" si="25"/>
        <v>0</v>
      </c>
      <c r="V31" s="76">
        <f t="shared" si="25"/>
        <v>0</v>
      </c>
      <c r="W31" s="77"/>
      <c r="X31" s="75"/>
      <c r="Y31" s="75"/>
    </row>
    <row r="32" spans="1:25" ht="16" thickBot="1" x14ac:dyDescent="0.25">
      <c r="A32" s="8">
        <v>433</v>
      </c>
      <c r="B32" s="9" t="s">
        <v>11</v>
      </c>
      <c r="C32" s="75"/>
      <c r="D32" s="76">
        <f t="shared" si="1"/>
        <v>0</v>
      </c>
      <c r="E32" s="76">
        <f t="shared" si="2"/>
        <v>0</v>
      </c>
      <c r="F32" s="76">
        <f t="shared" si="3"/>
        <v>0</v>
      </c>
      <c r="G32" s="76">
        <f t="shared" si="4"/>
        <v>0</v>
      </c>
      <c r="H32" s="76">
        <f t="shared" si="5"/>
        <v>0</v>
      </c>
      <c r="I32" s="76">
        <f t="shared" ref="I32:V32" si="26">(H32*$I$5)+H32</f>
        <v>0</v>
      </c>
      <c r="J32" s="76">
        <f t="shared" si="26"/>
        <v>0</v>
      </c>
      <c r="K32" s="76">
        <f t="shared" si="26"/>
        <v>0</v>
      </c>
      <c r="L32" s="76">
        <f t="shared" si="26"/>
        <v>0</v>
      </c>
      <c r="M32" s="76">
        <f t="shared" si="26"/>
        <v>0</v>
      </c>
      <c r="N32" s="76">
        <f t="shared" si="26"/>
        <v>0</v>
      </c>
      <c r="O32" s="76">
        <f t="shared" si="26"/>
        <v>0</v>
      </c>
      <c r="P32" s="76">
        <f t="shared" si="26"/>
        <v>0</v>
      </c>
      <c r="Q32" s="76">
        <f t="shared" si="26"/>
        <v>0</v>
      </c>
      <c r="R32" s="76">
        <f t="shared" si="26"/>
        <v>0</v>
      </c>
      <c r="S32" s="76">
        <f t="shared" si="26"/>
        <v>0</v>
      </c>
      <c r="T32" s="76">
        <f t="shared" si="26"/>
        <v>0</v>
      </c>
      <c r="U32" s="76">
        <f t="shared" si="26"/>
        <v>0</v>
      </c>
      <c r="V32" s="76">
        <f t="shared" si="26"/>
        <v>0</v>
      </c>
      <c r="W32" s="77"/>
      <c r="X32" s="75"/>
      <c r="Y32" s="75"/>
    </row>
    <row r="33" spans="1:25" ht="16" thickBot="1" x14ac:dyDescent="0.25">
      <c r="A33" s="8">
        <v>434</v>
      </c>
      <c r="B33" s="9" t="s">
        <v>12</v>
      </c>
      <c r="C33" s="75"/>
      <c r="D33" s="76">
        <f t="shared" si="1"/>
        <v>0</v>
      </c>
      <c r="E33" s="76">
        <f t="shared" si="2"/>
        <v>0</v>
      </c>
      <c r="F33" s="76">
        <f t="shared" si="3"/>
        <v>0</v>
      </c>
      <c r="G33" s="76">
        <f t="shared" si="4"/>
        <v>0</v>
      </c>
      <c r="H33" s="76">
        <f t="shared" si="5"/>
        <v>0</v>
      </c>
      <c r="I33" s="76">
        <f t="shared" ref="I33:V33" si="27">(H33*$I$5)+H33</f>
        <v>0</v>
      </c>
      <c r="J33" s="76">
        <f t="shared" si="27"/>
        <v>0</v>
      </c>
      <c r="K33" s="76">
        <f t="shared" si="27"/>
        <v>0</v>
      </c>
      <c r="L33" s="76">
        <f t="shared" si="27"/>
        <v>0</v>
      </c>
      <c r="M33" s="76">
        <f t="shared" si="27"/>
        <v>0</v>
      </c>
      <c r="N33" s="76">
        <f t="shared" si="27"/>
        <v>0</v>
      </c>
      <c r="O33" s="76">
        <f t="shared" si="27"/>
        <v>0</v>
      </c>
      <c r="P33" s="76">
        <f t="shared" si="27"/>
        <v>0</v>
      </c>
      <c r="Q33" s="76">
        <f t="shared" si="27"/>
        <v>0</v>
      </c>
      <c r="R33" s="76">
        <f t="shared" si="27"/>
        <v>0</v>
      </c>
      <c r="S33" s="76">
        <f t="shared" si="27"/>
        <v>0</v>
      </c>
      <c r="T33" s="76">
        <f t="shared" si="27"/>
        <v>0</v>
      </c>
      <c r="U33" s="76">
        <f t="shared" si="27"/>
        <v>0</v>
      </c>
      <c r="V33" s="76">
        <f t="shared" si="27"/>
        <v>0</v>
      </c>
      <c r="W33" s="77"/>
      <c r="X33" s="75"/>
      <c r="Y33" s="75"/>
    </row>
    <row r="34" spans="1:25" ht="17" thickBot="1" x14ac:dyDescent="0.25">
      <c r="A34" s="5"/>
      <c r="B34" s="7" t="s">
        <v>495</v>
      </c>
      <c r="C34" s="79"/>
      <c r="D34" s="80">
        <f t="shared" si="1"/>
        <v>0</v>
      </c>
      <c r="E34" s="80">
        <f t="shared" si="2"/>
        <v>0</v>
      </c>
      <c r="F34" s="80">
        <f t="shared" si="3"/>
        <v>0</v>
      </c>
      <c r="G34" s="80">
        <f t="shared" si="4"/>
        <v>0</v>
      </c>
      <c r="H34" s="80">
        <f t="shared" si="5"/>
        <v>0</v>
      </c>
      <c r="I34" s="80">
        <f t="shared" ref="I34:V34" si="28">(H34*$I$5)+H34</f>
        <v>0</v>
      </c>
      <c r="J34" s="80">
        <f t="shared" si="28"/>
        <v>0</v>
      </c>
      <c r="K34" s="80">
        <f t="shared" si="28"/>
        <v>0</v>
      </c>
      <c r="L34" s="80">
        <f t="shared" si="28"/>
        <v>0</v>
      </c>
      <c r="M34" s="80">
        <f t="shared" si="28"/>
        <v>0</v>
      </c>
      <c r="N34" s="80">
        <f t="shared" si="28"/>
        <v>0</v>
      </c>
      <c r="O34" s="80">
        <f t="shared" si="28"/>
        <v>0</v>
      </c>
      <c r="P34" s="80">
        <f t="shared" si="28"/>
        <v>0</v>
      </c>
      <c r="Q34" s="80">
        <f t="shared" si="28"/>
        <v>0</v>
      </c>
      <c r="R34" s="80">
        <f t="shared" si="28"/>
        <v>0</v>
      </c>
      <c r="S34" s="80">
        <f t="shared" si="28"/>
        <v>0</v>
      </c>
      <c r="T34" s="80">
        <f t="shared" si="28"/>
        <v>0</v>
      </c>
      <c r="U34" s="80">
        <f t="shared" si="28"/>
        <v>0</v>
      </c>
      <c r="V34" s="80">
        <f t="shared" si="28"/>
        <v>0</v>
      </c>
      <c r="W34" s="77"/>
      <c r="X34" s="79">
        <v>0</v>
      </c>
      <c r="Y34" s="79">
        <v>0</v>
      </c>
    </row>
    <row r="35" spans="1:25" ht="16" thickBot="1" x14ac:dyDescent="0.25">
      <c r="A35" s="10">
        <v>435</v>
      </c>
      <c r="B35" s="9" t="s">
        <v>10</v>
      </c>
      <c r="C35" s="75"/>
      <c r="D35" s="76">
        <f t="shared" si="1"/>
        <v>0</v>
      </c>
      <c r="E35" s="76">
        <f t="shared" si="2"/>
        <v>0</v>
      </c>
      <c r="F35" s="76">
        <f t="shared" si="3"/>
        <v>0</v>
      </c>
      <c r="G35" s="76">
        <f t="shared" si="4"/>
        <v>0</v>
      </c>
      <c r="H35" s="76">
        <f t="shared" si="5"/>
        <v>0</v>
      </c>
      <c r="I35" s="76">
        <f t="shared" ref="I35:V35" si="29">(H35*$I$5)+H35</f>
        <v>0</v>
      </c>
      <c r="J35" s="76">
        <f t="shared" si="29"/>
        <v>0</v>
      </c>
      <c r="K35" s="76">
        <f t="shared" si="29"/>
        <v>0</v>
      </c>
      <c r="L35" s="76">
        <f t="shared" si="29"/>
        <v>0</v>
      </c>
      <c r="M35" s="76">
        <f t="shared" si="29"/>
        <v>0</v>
      </c>
      <c r="N35" s="76">
        <f t="shared" si="29"/>
        <v>0</v>
      </c>
      <c r="O35" s="76">
        <f t="shared" si="29"/>
        <v>0</v>
      </c>
      <c r="P35" s="76">
        <f t="shared" si="29"/>
        <v>0</v>
      </c>
      <c r="Q35" s="76">
        <f t="shared" si="29"/>
        <v>0</v>
      </c>
      <c r="R35" s="76">
        <f t="shared" si="29"/>
        <v>0</v>
      </c>
      <c r="S35" s="76">
        <f t="shared" si="29"/>
        <v>0</v>
      </c>
      <c r="T35" s="76">
        <f t="shared" si="29"/>
        <v>0</v>
      </c>
      <c r="U35" s="76">
        <f t="shared" si="29"/>
        <v>0</v>
      </c>
      <c r="V35" s="76">
        <f t="shared" si="29"/>
        <v>0</v>
      </c>
      <c r="W35" s="77"/>
      <c r="X35" s="75"/>
      <c r="Y35" s="75"/>
    </row>
    <row r="36" spans="1:25" ht="16" thickBot="1" x14ac:dyDescent="0.25">
      <c r="A36" s="8">
        <v>436</v>
      </c>
      <c r="B36" s="9" t="s">
        <v>11</v>
      </c>
      <c r="C36" s="75"/>
      <c r="D36" s="76">
        <f t="shared" si="1"/>
        <v>0</v>
      </c>
      <c r="E36" s="76">
        <f t="shared" si="2"/>
        <v>0</v>
      </c>
      <c r="F36" s="76">
        <f t="shared" si="3"/>
        <v>0</v>
      </c>
      <c r="G36" s="76">
        <f t="shared" si="4"/>
        <v>0</v>
      </c>
      <c r="H36" s="76">
        <f t="shared" si="5"/>
        <v>0</v>
      </c>
      <c r="I36" s="76">
        <f t="shared" ref="I36:V36" si="30">(H36*$I$5)+H36</f>
        <v>0</v>
      </c>
      <c r="J36" s="76">
        <f t="shared" si="30"/>
        <v>0</v>
      </c>
      <c r="K36" s="76">
        <f t="shared" si="30"/>
        <v>0</v>
      </c>
      <c r="L36" s="76">
        <f t="shared" si="30"/>
        <v>0</v>
      </c>
      <c r="M36" s="76">
        <f t="shared" si="30"/>
        <v>0</v>
      </c>
      <c r="N36" s="76">
        <f t="shared" si="30"/>
        <v>0</v>
      </c>
      <c r="O36" s="76">
        <f t="shared" si="30"/>
        <v>0</v>
      </c>
      <c r="P36" s="76">
        <f t="shared" si="30"/>
        <v>0</v>
      </c>
      <c r="Q36" s="76">
        <f t="shared" si="30"/>
        <v>0</v>
      </c>
      <c r="R36" s="76">
        <f t="shared" si="30"/>
        <v>0</v>
      </c>
      <c r="S36" s="76">
        <f t="shared" si="30"/>
        <v>0</v>
      </c>
      <c r="T36" s="76">
        <f t="shared" si="30"/>
        <v>0</v>
      </c>
      <c r="U36" s="76">
        <f t="shared" si="30"/>
        <v>0</v>
      </c>
      <c r="V36" s="76">
        <f t="shared" si="30"/>
        <v>0</v>
      </c>
      <c r="W36" s="77"/>
      <c r="X36" s="75"/>
      <c r="Y36" s="75"/>
    </row>
    <row r="37" spans="1:25" ht="16" thickBot="1" x14ac:dyDescent="0.25">
      <c r="A37" s="8">
        <v>437</v>
      </c>
      <c r="B37" s="9" t="s">
        <v>12</v>
      </c>
      <c r="C37" s="75"/>
      <c r="D37" s="76">
        <f t="shared" si="1"/>
        <v>0</v>
      </c>
      <c r="E37" s="76">
        <f t="shared" si="2"/>
        <v>0</v>
      </c>
      <c r="F37" s="76">
        <f t="shared" si="3"/>
        <v>0</v>
      </c>
      <c r="G37" s="76">
        <f t="shared" si="4"/>
        <v>0</v>
      </c>
      <c r="H37" s="76">
        <f t="shared" si="5"/>
        <v>0</v>
      </c>
      <c r="I37" s="76">
        <f t="shared" ref="I37:V37" si="31">(H37*$I$5)+H37</f>
        <v>0</v>
      </c>
      <c r="J37" s="76">
        <f t="shared" si="31"/>
        <v>0</v>
      </c>
      <c r="K37" s="76">
        <f t="shared" si="31"/>
        <v>0</v>
      </c>
      <c r="L37" s="76">
        <f t="shared" si="31"/>
        <v>0</v>
      </c>
      <c r="M37" s="76">
        <f t="shared" si="31"/>
        <v>0</v>
      </c>
      <c r="N37" s="76">
        <f t="shared" si="31"/>
        <v>0</v>
      </c>
      <c r="O37" s="76">
        <f t="shared" si="31"/>
        <v>0</v>
      </c>
      <c r="P37" s="76">
        <f t="shared" si="31"/>
        <v>0</v>
      </c>
      <c r="Q37" s="76">
        <f t="shared" si="31"/>
        <v>0</v>
      </c>
      <c r="R37" s="76">
        <f t="shared" si="31"/>
        <v>0</v>
      </c>
      <c r="S37" s="76">
        <f t="shared" si="31"/>
        <v>0</v>
      </c>
      <c r="T37" s="76">
        <f t="shared" si="31"/>
        <v>0</v>
      </c>
      <c r="U37" s="76">
        <f t="shared" si="31"/>
        <v>0</v>
      </c>
      <c r="V37" s="76">
        <f t="shared" si="31"/>
        <v>0</v>
      </c>
      <c r="W37" s="77"/>
      <c r="X37" s="75"/>
      <c r="Y37" s="75"/>
    </row>
    <row r="38" spans="1:25" ht="17" thickBot="1" x14ac:dyDescent="0.25">
      <c r="A38" s="5" t="s">
        <v>4</v>
      </c>
      <c r="B38" s="7" t="s">
        <v>496</v>
      </c>
      <c r="C38" s="79"/>
      <c r="D38" s="80">
        <f t="shared" si="1"/>
        <v>0</v>
      </c>
      <c r="E38" s="80">
        <f t="shared" si="2"/>
        <v>0</v>
      </c>
      <c r="F38" s="80">
        <f t="shared" si="3"/>
        <v>0</v>
      </c>
      <c r="G38" s="80">
        <f t="shared" si="4"/>
        <v>0</v>
      </c>
      <c r="H38" s="80">
        <f t="shared" si="5"/>
        <v>0</v>
      </c>
      <c r="I38" s="80">
        <f t="shared" ref="I38:V38" si="32">(H38*$I$5)+H38</f>
        <v>0</v>
      </c>
      <c r="J38" s="80">
        <f t="shared" si="32"/>
        <v>0</v>
      </c>
      <c r="K38" s="80">
        <f t="shared" si="32"/>
        <v>0</v>
      </c>
      <c r="L38" s="80">
        <f t="shared" si="32"/>
        <v>0</v>
      </c>
      <c r="M38" s="80">
        <f t="shared" si="32"/>
        <v>0</v>
      </c>
      <c r="N38" s="80">
        <f t="shared" si="32"/>
        <v>0</v>
      </c>
      <c r="O38" s="80">
        <f t="shared" si="32"/>
        <v>0</v>
      </c>
      <c r="P38" s="80">
        <f t="shared" si="32"/>
        <v>0</v>
      </c>
      <c r="Q38" s="80">
        <f t="shared" si="32"/>
        <v>0</v>
      </c>
      <c r="R38" s="80">
        <f t="shared" si="32"/>
        <v>0</v>
      </c>
      <c r="S38" s="80">
        <f t="shared" si="32"/>
        <v>0</v>
      </c>
      <c r="T38" s="80">
        <f t="shared" si="32"/>
        <v>0</v>
      </c>
      <c r="U38" s="80">
        <f t="shared" si="32"/>
        <v>0</v>
      </c>
      <c r="V38" s="80">
        <f t="shared" si="32"/>
        <v>0</v>
      </c>
      <c r="W38" s="77"/>
      <c r="X38" s="79">
        <v>0</v>
      </c>
      <c r="Y38" s="79">
        <v>0</v>
      </c>
    </row>
    <row r="39" spans="1:25" ht="16" thickBot="1" x14ac:dyDescent="0.25">
      <c r="A39" s="10">
        <v>438</v>
      </c>
      <c r="B39" s="9" t="s">
        <v>10</v>
      </c>
      <c r="C39" s="75"/>
      <c r="D39" s="76">
        <f t="shared" si="1"/>
        <v>0</v>
      </c>
      <c r="E39" s="76">
        <f t="shared" si="2"/>
        <v>0</v>
      </c>
      <c r="F39" s="76">
        <f t="shared" si="3"/>
        <v>0</v>
      </c>
      <c r="G39" s="76">
        <f t="shared" si="4"/>
        <v>0</v>
      </c>
      <c r="H39" s="76">
        <f t="shared" si="5"/>
        <v>0</v>
      </c>
      <c r="I39" s="76">
        <f t="shared" ref="I39:V39" si="33">(H39*$I$5)+H39</f>
        <v>0</v>
      </c>
      <c r="J39" s="76">
        <f t="shared" si="33"/>
        <v>0</v>
      </c>
      <c r="K39" s="76">
        <f t="shared" si="33"/>
        <v>0</v>
      </c>
      <c r="L39" s="76">
        <f t="shared" si="33"/>
        <v>0</v>
      </c>
      <c r="M39" s="76">
        <f t="shared" si="33"/>
        <v>0</v>
      </c>
      <c r="N39" s="76">
        <f t="shared" si="33"/>
        <v>0</v>
      </c>
      <c r="O39" s="76">
        <f t="shared" si="33"/>
        <v>0</v>
      </c>
      <c r="P39" s="76">
        <f t="shared" si="33"/>
        <v>0</v>
      </c>
      <c r="Q39" s="76">
        <f t="shared" si="33"/>
        <v>0</v>
      </c>
      <c r="R39" s="76">
        <f t="shared" si="33"/>
        <v>0</v>
      </c>
      <c r="S39" s="76">
        <f t="shared" si="33"/>
        <v>0</v>
      </c>
      <c r="T39" s="76">
        <f t="shared" si="33"/>
        <v>0</v>
      </c>
      <c r="U39" s="76">
        <f t="shared" si="33"/>
        <v>0</v>
      </c>
      <c r="V39" s="76">
        <f t="shared" si="33"/>
        <v>0</v>
      </c>
      <c r="W39" s="77"/>
      <c r="X39" s="75"/>
      <c r="Y39" s="75"/>
    </row>
    <row r="40" spans="1:25" ht="16" thickBot="1" x14ac:dyDescent="0.25">
      <c r="A40" s="8">
        <v>439</v>
      </c>
      <c r="B40" s="9" t="s">
        <v>11</v>
      </c>
      <c r="C40" s="75"/>
      <c r="D40" s="76">
        <f t="shared" si="1"/>
        <v>0</v>
      </c>
      <c r="E40" s="76">
        <f t="shared" si="2"/>
        <v>0</v>
      </c>
      <c r="F40" s="76">
        <f t="shared" si="3"/>
        <v>0</v>
      </c>
      <c r="G40" s="76">
        <f t="shared" si="4"/>
        <v>0</v>
      </c>
      <c r="H40" s="76">
        <f t="shared" si="5"/>
        <v>0</v>
      </c>
      <c r="I40" s="76">
        <f t="shared" ref="I40:V40" si="34">(H40*$I$5)+H40</f>
        <v>0</v>
      </c>
      <c r="J40" s="76">
        <f t="shared" si="34"/>
        <v>0</v>
      </c>
      <c r="K40" s="76">
        <f t="shared" si="34"/>
        <v>0</v>
      </c>
      <c r="L40" s="76">
        <f t="shared" si="34"/>
        <v>0</v>
      </c>
      <c r="M40" s="76">
        <f t="shared" si="34"/>
        <v>0</v>
      </c>
      <c r="N40" s="76">
        <f t="shared" si="34"/>
        <v>0</v>
      </c>
      <c r="O40" s="76">
        <f t="shared" si="34"/>
        <v>0</v>
      </c>
      <c r="P40" s="76">
        <f t="shared" si="34"/>
        <v>0</v>
      </c>
      <c r="Q40" s="76">
        <f t="shared" si="34"/>
        <v>0</v>
      </c>
      <c r="R40" s="76">
        <f t="shared" si="34"/>
        <v>0</v>
      </c>
      <c r="S40" s="76">
        <f t="shared" si="34"/>
        <v>0</v>
      </c>
      <c r="T40" s="76">
        <f t="shared" si="34"/>
        <v>0</v>
      </c>
      <c r="U40" s="76">
        <f t="shared" si="34"/>
        <v>0</v>
      </c>
      <c r="V40" s="76">
        <f t="shared" si="34"/>
        <v>0</v>
      </c>
      <c r="W40" s="77"/>
      <c r="X40" s="75"/>
      <c r="Y40" s="75"/>
    </row>
    <row r="41" spans="1:25" ht="16" thickBot="1" x14ac:dyDescent="0.25">
      <c r="A41" s="8">
        <v>440</v>
      </c>
      <c r="B41" s="9" t="s">
        <v>12</v>
      </c>
      <c r="C41" s="75"/>
      <c r="D41" s="76">
        <f t="shared" si="1"/>
        <v>0</v>
      </c>
      <c r="E41" s="76">
        <f t="shared" si="2"/>
        <v>0</v>
      </c>
      <c r="F41" s="76">
        <f t="shared" si="3"/>
        <v>0</v>
      </c>
      <c r="G41" s="76">
        <f t="shared" si="4"/>
        <v>0</v>
      </c>
      <c r="H41" s="76">
        <f t="shared" si="5"/>
        <v>0</v>
      </c>
      <c r="I41" s="76">
        <f t="shared" ref="I41:V41" si="35">(H41*$I$5)+H41</f>
        <v>0</v>
      </c>
      <c r="J41" s="76">
        <f t="shared" si="35"/>
        <v>0</v>
      </c>
      <c r="K41" s="76">
        <f t="shared" si="35"/>
        <v>0</v>
      </c>
      <c r="L41" s="76">
        <f t="shared" si="35"/>
        <v>0</v>
      </c>
      <c r="M41" s="76">
        <f t="shared" si="35"/>
        <v>0</v>
      </c>
      <c r="N41" s="76">
        <f t="shared" si="35"/>
        <v>0</v>
      </c>
      <c r="O41" s="76">
        <f t="shared" si="35"/>
        <v>0</v>
      </c>
      <c r="P41" s="76">
        <f t="shared" si="35"/>
        <v>0</v>
      </c>
      <c r="Q41" s="76">
        <f t="shared" si="35"/>
        <v>0</v>
      </c>
      <c r="R41" s="76">
        <f t="shared" si="35"/>
        <v>0</v>
      </c>
      <c r="S41" s="76">
        <f t="shared" si="35"/>
        <v>0</v>
      </c>
      <c r="T41" s="76">
        <f t="shared" si="35"/>
        <v>0</v>
      </c>
      <c r="U41" s="76">
        <f t="shared" si="35"/>
        <v>0</v>
      </c>
      <c r="V41" s="76">
        <f t="shared" si="35"/>
        <v>0</v>
      </c>
      <c r="W41" s="77"/>
      <c r="X41" s="75"/>
      <c r="Y41" s="75"/>
    </row>
    <row r="42" spans="1:25" ht="17" thickBot="1" x14ac:dyDescent="0.25">
      <c r="A42" s="5" t="s">
        <v>4</v>
      </c>
      <c r="B42" s="7" t="s">
        <v>497</v>
      </c>
      <c r="C42" s="79"/>
      <c r="D42" s="80">
        <f t="shared" si="1"/>
        <v>0</v>
      </c>
      <c r="E42" s="80">
        <f t="shared" si="2"/>
        <v>0</v>
      </c>
      <c r="F42" s="80">
        <f t="shared" si="3"/>
        <v>0</v>
      </c>
      <c r="G42" s="80">
        <f t="shared" si="4"/>
        <v>0</v>
      </c>
      <c r="H42" s="80">
        <f t="shared" si="5"/>
        <v>0</v>
      </c>
      <c r="I42" s="80">
        <f t="shared" ref="I42:V42" si="36">(H42*$I$5)+H42</f>
        <v>0</v>
      </c>
      <c r="J42" s="80">
        <f t="shared" si="36"/>
        <v>0</v>
      </c>
      <c r="K42" s="80">
        <f t="shared" si="36"/>
        <v>0</v>
      </c>
      <c r="L42" s="80">
        <f t="shared" si="36"/>
        <v>0</v>
      </c>
      <c r="M42" s="80">
        <f t="shared" si="36"/>
        <v>0</v>
      </c>
      <c r="N42" s="80">
        <f t="shared" si="36"/>
        <v>0</v>
      </c>
      <c r="O42" s="80">
        <f t="shared" si="36"/>
        <v>0</v>
      </c>
      <c r="P42" s="80">
        <f t="shared" si="36"/>
        <v>0</v>
      </c>
      <c r="Q42" s="80">
        <f t="shared" si="36"/>
        <v>0</v>
      </c>
      <c r="R42" s="80">
        <f t="shared" si="36"/>
        <v>0</v>
      </c>
      <c r="S42" s="80">
        <f t="shared" si="36"/>
        <v>0</v>
      </c>
      <c r="T42" s="80">
        <f t="shared" si="36"/>
        <v>0</v>
      </c>
      <c r="U42" s="80">
        <f t="shared" si="36"/>
        <v>0</v>
      </c>
      <c r="V42" s="80">
        <f t="shared" si="36"/>
        <v>0</v>
      </c>
      <c r="W42" s="77"/>
      <c r="X42" s="79">
        <v>0</v>
      </c>
      <c r="Y42" s="79">
        <v>0</v>
      </c>
    </row>
    <row r="43" spans="1:25" ht="16" thickBot="1" x14ac:dyDescent="0.25">
      <c r="A43" s="10">
        <v>441</v>
      </c>
      <c r="B43" s="9" t="s">
        <v>10</v>
      </c>
      <c r="C43" s="75"/>
      <c r="D43" s="76">
        <f t="shared" si="1"/>
        <v>0</v>
      </c>
      <c r="E43" s="76">
        <f t="shared" si="2"/>
        <v>0</v>
      </c>
      <c r="F43" s="76">
        <f t="shared" si="3"/>
        <v>0</v>
      </c>
      <c r="G43" s="76">
        <f t="shared" si="4"/>
        <v>0</v>
      </c>
      <c r="H43" s="76">
        <f t="shared" si="5"/>
        <v>0</v>
      </c>
      <c r="I43" s="76">
        <f t="shared" ref="I43:V43" si="37">(H43*$I$5)+H43</f>
        <v>0</v>
      </c>
      <c r="J43" s="76">
        <f t="shared" si="37"/>
        <v>0</v>
      </c>
      <c r="K43" s="76">
        <f t="shared" si="37"/>
        <v>0</v>
      </c>
      <c r="L43" s="76">
        <f t="shared" si="37"/>
        <v>0</v>
      </c>
      <c r="M43" s="76">
        <f t="shared" si="37"/>
        <v>0</v>
      </c>
      <c r="N43" s="76">
        <f t="shared" si="37"/>
        <v>0</v>
      </c>
      <c r="O43" s="76">
        <f t="shared" si="37"/>
        <v>0</v>
      </c>
      <c r="P43" s="76">
        <f t="shared" si="37"/>
        <v>0</v>
      </c>
      <c r="Q43" s="76">
        <f t="shared" si="37"/>
        <v>0</v>
      </c>
      <c r="R43" s="76">
        <f t="shared" si="37"/>
        <v>0</v>
      </c>
      <c r="S43" s="76">
        <f t="shared" si="37"/>
        <v>0</v>
      </c>
      <c r="T43" s="76">
        <f t="shared" si="37"/>
        <v>0</v>
      </c>
      <c r="U43" s="76">
        <f t="shared" si="37"/>
        <v>0</v>
      </c>
      <c r="V43" s="76">
        <f t="shared" si="37"/>
        <v>0</v>
      </c>
      <c r="W43" s="77"/>
      <c r="X43" s="75"/>
      <c r="Y43" s="75"/>
    </row>
    <row r="44" spans="1:25" ht="16" thickBot="1" x14ac:dyDescent="0.25">
      <c r="A44" s="8">
        <v>442</v>
      </c>
      <c r="B44" s="9" t="s">
        <v>11</v>
      </c>
      <c r="C44" s="75"/>
      <c r="D44" s="76">
        <f t="shared" si="1"/>
        <v>0</v>
      </c>
      <c r="E44" s="76">
        <f t="shared" si="2"/>
        <v>0</v>
      </c>
      <c r="F44" s="76">
        <f t="shared" si="3"/>
        <v>0</v>
      </c>
      <c r="G44" s="76">
        <f t="shared" si="4"/>
        <v>0</v>
      </c>
      <c r="H44" s="76">
        <f t="shared" si="5"/>
        <v>0</v>
      </c>
      <c r="I44" s="76">
        <f t="shared" ref="I44:V44" si="38">(H44*$I$5)+H44</f>
        <v>0</v>
      </c>
      <c r="J44" s="76">
        <f t="shared" si="38"/>
        <v>0</v>
      </c>
      <c r="K44" s="76">
        <f t="shared" si="38"/>
        <v>0</v>
      </c>
      <c r="L44" s="76">
        <f t="shared" si="38"/>
        <v>0</v>
      </c>
      <c r="M44" s="76">
        <f t="shared" si="38"/>
        <v>0</v>
      </c>
      <c r="N44" s="76">
        <f t="shared" si="38"/>
        <v>0</v>
      </c>
      <c r="O44" s="76">
        <f t="shared" si="38"/>
        <v>0</v>
      </c>
      <c r="P44" s="76">
        <f t="shared" si="38"/>
        <v>0</v>
      </c>
      <c r="Q44" s="76">
        <f t="shared" si="38"/>
        <v>0</v>
      </c>
      <c r="R44" s="76">
        <f t="shared" si="38"/>
        <v>0</v>
      </c>
      <c r="S44" s="76">
        <f t="shared" si="38"/>
        <v>0</v>
      </c>
      <c r="T44" s="76">
        <f t="shared" si="38"/>
        <v>0</v>
      </c>
      <c r="U44" s="76">
        <f t="shared" si="38"/>
        <v>0</v>
      </c>
      <c r="V44" s="76">
        <f t="shared" si="38"/>
        <v>0</v>
      </c>
      <c r="W44" s="77"/>
      <c r="X44" s="75"/>
      <c r="Y44" s="75"/>
    </row>
    <row r="45" spans="1:25" ht="16" thickBot="1" x14ac:dyDescent="0.25">
      <c r="A45" s="8">
        <v>443</v>
      </c>
      <c r="B45" s="9" t="s">
        <v>12</v>
      </c>
      <c r="C45" s="75"/>
      <c r="D45" s="76">
        <f t="shared" si="1"/>
        <v>0</v>
      </c>
      <c r="E45" s="76">
        <f t="shared" si="2"/>
        <v>0</v>
      </c>
      <c r="F45" s="76">
        <f t="shared" si="3"/>
        <v>0</v>
      </c>
      <c r="G45" s="76">
        <f t="shared" si="4"/>
        <v>0</v>
      </c>
      <c r="H45" s="76">
        <f t="shared" si="5"/>
        <v>0</v>
      </c>
      <c r="I45" s="76">
        <f t="shared" ref="I45:V45" si="39">(H45*$I$5)+H45</f>
        <v>0</v>
      </c>
      <c r="J45" s="76">
        <f t="shared" si="39"/>
        <v>0</v>
      </c>
      <c r="K45" s="76">
        <f t="shared" si="39"/>
        <v>0</v>
      </c>
      <c r="L45" s="76">
        <f t="shared" si="39"/>
        <v>0</v>
      </c>
      <c r="M45" s="76">
        <f t="shared" si="39"/>
        <v>0</v>
      </c>
      <c r="N45" s="76">
        <f t="shared" si="39"/>
        <v>0</v>
      </c>
      <c r="O45" s="76">
        <f t="shared" si="39"/>
        <v>0</v>
      </c>
      <c r="P45" s="76">
        <f t="shared" si="39"/>
        <v>0</v>
      </c>
      <c r="Q45" s="76">
        <f t="shared" si="39"/>
        <v>0</v>
      </c>
      <c r="R45" s="76">
        <f t="shared" si="39"/>
        <v>0</v>
      </c>
      <c r="S45" s="76">
        <f t="shared" si="39"/>
        <v>0</v>
      </c>
      <c r="T45" s="76">
        <f t="shared" si="39"/>
        <v>0</v>
      </c>
      <c r="U45" s="76">
        <f t="shared" si="39"/>
        <v>0</v>
      </c>
      <c r="V45" s="76">
        <f t="shared" si="39"/>
        <v>0</v>
      </c>
      <c r="W45" s="77"/>
      <c r="X45" s="75"/>
      <c r="Y45" s="75"/>
    </row>
    <row r="46" spans="1:25" ht="17" thickBot="1" x14ac:dyDescent="0.25">
      <c r="A46" s="5">
        <v>2</v>
      </c>
      <c r="B46" s="7" t="s">
        <v>498</v>
      </c>
      <c r="C46" s="79"/>
      <c r="D46" s="80">
        <f t="shared" si="1"/>
        <v>0</v>
      </c>
      <c r="E46" s="80">
        <f t="shared" si="2"/>
        <v>0</v>
      </c>
      <c r="F46" s="80">
        <f t="shared" si="3"/>
        <v>0</v>
      </c>
      <c r="G46" s="80">
        <f t="shared" si="4"/>
        <v>0</v>
      </c>
      <c r="H46" s="80">
        <f t="shared" si="5"/>
        <v>0</v>
      </c>
      <c r="I46" s="80">
        <f t="shared" ref="I46:V46" si="40">(H46*$I$5)+H46</f>
        <v>0</v>
      </c>
      <c r="J46" s="80">
        <f t="shared" si="40"/>
        <v>0</v>
      </c>
      <c r="K46" s="80">
        <f t="shared" si="40"/>
        <v>0</v>
      </c>
      <c r="L46" s="80">
        <f t="shared" si="40"/>
        <v>0</v>
      </c>
      <c r="M46" s="80">
        <f t="shared" si="40"/>
        <v>0</v>
      </c>
      <c r="N46" s="80">
        <f t="shared" si="40"/>
        <v>0</v>
      </c>
      <c r="O46" s="80">
        <f t="shared" si="40"/>
        <v>0</v>
      </c>
      <c r="P46" s="80">
        <f t="shared" si="40"/>
        <v>0</v>
      </c>
      <c r="Q46" s="80">
        <f t="shared" si="40"/>
        <v>0</v>
      </c>
      <c r="R46" s="80">
        <f t="shared" si="40"/>
        <v>0</v>
      </c>
      <c r="S46" s="80">
        <f t="shared" si="40"/>
        <v>0</v>
      </c>
      <c r="T46" s="80">
        <f t="shared" si="40"/>
        <v>0</v>
      </c>
      <c r="U46" s="80">
        <f t="shared" si="40"/>
        <v>0</v>
      </c>
      <c r="V46" s="80">
        <f t="shared" si="40"/>
        <v>0</v>
      </c>
      <c r="W46" s="77"/>
      <c r="X46" s="79"/>
      <c r="Y46" s="79"/>
    </row>
    <row r="47" spans="1:25" ht="16" thickBot="1" x14ac:dyDescent="0.25">
      <c r="A47" s="10">
        <v>444</v>
      </c>
      <c r="B47" s="9" t="s">
        <v>10</v>
      </c>
      <c r="C47" s="75"/>
      <c r="D47" s="76">
        <f t="shared" si="1"/>
        <v>0</v>
      </c>
      <c r="E47" s="76">
        <f t="shared" si="2"/>
        <v>0</v>
      </c>
      <c r="F47" s="76">
        <f t="shared" si="3"/>
        <v>0</v>
      </c>
      <c r="G47" s="76">
        <f t="shared" si="4"/>
        <v>0</v>
      </c>
      <c r="H47" s="76">
        <f t="shared" si="5"/>
        <v>0</v>
      </c>
      <c r="I47" s="76">
        <f t="shared" ref="I47:V47" si="41">(H47*$I$5)+H47</f>
        <v>0</v>
      </c>
      <c r="J47" s="76">
        <f t="shared" si="41"/>
        <v>0</v>
      </c>
      <c r="K47" s="76">
        <f t="shared" si="41"/>
        <v>0</v>
      </c>
      <c r="L47" s="76">
        <f t="shared" si="41"/>
        <v>0</v>
      </c>
      <c r="M47" s="76">
        <f t="shared" si="41"/>
        <v>0</v>
      </c>
      <c r="N47" s="76">
        <f t="shared" si="41"/>
        <v>0</v>
      </c>
      <c r="O47" s="76">
        <f t="shared" si="41"/>
        <v>0</v>
      </c>
      <c r="P47" s="76">
        <f t="shared" si="41"/>
        <v>0</v>
      </c>
      <c r="Q47" s="76">
        <f t="shared" si="41"/>
        <v>0</v>
      </c>
      <c r="R47" s="76">
        <f t="shared" si="41"/>
        <v>0</v>
      </c>
      <c r="S47" s="76">
        <f t="shared" si="41"/>
        <v>0</v>
      </c>
      <c r="T47" s="76">
        <f t="shared" si="41"/>
        <v>0</v>
      </c>
      <c r="U47" s="76">
        <f t="shared" si="41"/>
        <v>0</v>
      </c>
      <c r="V47" s="76">
        <f t="shared" si="41"/>
        <v>0</v>
      </c>
      <c r="W47" s="77"/>
      <c r="X47" s="75"/>
      <c r="Y47" s="75"/>
    </row>
    <row r="48" spans="1:25" ht="16" thickBot="1" x14ac:dyDescent="0.25">
      <c r="A48" s="8">
        <v>445</v>
      </c>
      <c r="B48" s="9" t="s">
        <v>11</v>
      </c>
      <c r="C48" s="75"/>
      <c r="D48" s="76">
        <f t="shared" si="1"/>
        <v>0</v>
      </c>
      <c r="E48" s="76">
        <f t="shared" si="2"/>
        <v>0</v>
      </c>
      <c r="F48" s="76">
        <f t="shared" si="3"/>
        <v>0</v>
      </c>
      <c r="G48" s="76">
        <f t="shared" si="4"/>
        <v>0</v>
      </c>
      <c r="H48" s="76">
        <f t="shared" si="5"/>
        <v>0</v>
      </c>
      <c r="I48" s="76">
        <f t="shared" ref="I48:V48" si="42">(H48*$I$5)+H48</f>
        <v>0</v>
      </c>
      <c r="J48" s="76">
        <f t="shared" si="42"/>
        <v>0</v>
      </c>
      <c r="K48" s="76">
        <f t="shared" si="42"/>
        <v>0</v>
      </c>
      <c r="L48" s="76">
        <f t="shared" si="42"/>
        <v>0</v>
      </c>
      <c r="M48" s="76">
        <f t="shared" si="42"/>
        <v>0</v>
      </c>
      <c r="N48" s="76">
        <f t="shared" si="42"/>
        <v>0</v>
      </c>
      <c r="O48" s="76">
        <f t="shared" si="42"/>
        <v>0</v>
      </c>
      <c r="P48" s="76">
        <f t="shared" si="42"/>
        <v>0</v>
      </c>
      <c r="Q48" s="76">
        <f t="shared" si="42"/>
        <v>0</v>
      </c>
      <c r="R48" s="76">
        <f t="shared" si="42"/>
        <v>0</v>
      </c>
      <c r="S48" s="76">
        <f t="shared" si="42"/>
        <v>0</v>
      </c>
      <c r="T48" s="76">
        <f t="shared" si="42"/>
        <v>0</v>
      </c>
      <c r="U48" s="76">
        <f t="shared" si="42"/>
        <v>0</v>
      </c>
      <c r="V48" s="76">
        <f t="shared" si="42"/>
        <v>0</v>
      </c>
      <c r="W48" s="77"/>
      <c r="X48" s="75"/>
      <c r="Y48" s="75"/>
    </row>
    <row r="49" spans="1:25" ht="16" thickBot="1" x14ac:dyDescent="0.25">
      <c r="A49" s="8">
        <v>446</v>
      </c>
      <c r="B49" s="9" t="s">
        <v>12</v>
      </c>
      <c r="C49" s="75"/>
      <c r="D49" s="76">
        <f t="shared" si="1"/>
        <v>0</v>
      </c>
      <c r="E49" s="76">
        <f t="shared" si="2"/>
        <v>0</v>
      </c>
      <c r="F49" s="76">
        <f t="shared" si="3"/>
        <v>0</v>
      </c>
      <c r="G49" s="76">
        <f t="shared" si="4"/>
        <v>0</v>
      </c>
      <c r="H49" s="76">
        <f t="shared" si="5"/>
        <v>0</v>
      </c>
      <c r="I49" s="76">
        <f t="shared" ref="I49:V49" si="43">(H49*$I$5)+H49</f>
        <v>0</v>
      </c>
      <c r="J49" s="76">
        <f t="shared" si="43"/>
        <v>0</v>
      </c>
      <c r="K49" s="76">
        <f t="shared" si="43"/>
        <v>0</v>
      </c>
      <c r="L49" s="76">
        <f t="shared" si="43"/>
        <v>0</v>
      </c>
      <c r="M49" s="76">
        <f t="shared" si="43"/>
        <v>0</v>
      </c>
      <c r="N49" s="76">
        <f t="shared" si="43"/>
        <v>0</v>
      </c>
      <c r="O49" s="76">
        <f t="shared" si="43"/>
        <v>0</v>
      </c>
      <c r="P49" s="76">
        <f t="shared" si="43"/>
        <v>0</v>
      </c>
      <c r="Q49" s="76">
        <f t="shared" si="43"/>
        <v>0</v>
      </c>
      <c r="R49" s="76">
        <f t="shared" si="43"/>
        <v>0</v>
      </c>
      <c r="S49" s="76">
        <f t="shared" si="43"/>
        <v>0</v>
      </c>
      <c r="T49" s="76">
        <f t="shared" si="43"/>
        <v>0</v>
      </c>
      <c r="U49" s="76">
        <f t="shared" si="43"/>
        <v>0</v>
      </c>
      <c r="V49" s="76">
        <f t="shared" si="43"/>
        <v>0</v>
      </c>
      <c r="W49" s="77"/>
      <c r="X49" s="75"/>
      <c r="Y49" s="75"/>
    </row>
    <row r="50" spans="1:25" ht="17" thickBot="1" x14ac:dyDescent="0.25">
      <c r="A50" s="5"/>
      <c r="B50" s="7" t="s">
        <v>499</v>
      </c>
      <c r="C50" s="79"/>
      <c r="D50" s="80">
        <f t="shared" si="1"/>
        <v>0</v>
      </c>
      <c r="E50" s="80">
        <f t="shared" si="2"/>
        <v>0</v>
      </c>
      <c r="F50" s="80">
        <f t="shared" si="3"/>
        <v>0</v>
      </c>
      <c r="G50" s="80">
        <f t="shared" si="4"/>
        <v>0</v>
      </c>
      <c r="H50" s="80">
        <f t="shared" si="5"/>
        <v>0</v>
      </c>
      <c r="I50" s="80">
        <f t="shared" ref="I50:V50" si="44">(H50*$I$5)+H50</f>
        <v>0</v>
      </c>
      <c r="J50" s="80">
        <f t="shared" si="44"/>
        <v>0</v>
      </c>
      <c r="K50" s="80">
        <f t="shared" si="44"/>
        <v>0</v>
      </c>
      <c r="L50" s="80">
        <f t="shared" si="44"/>
        <v>0</v>
      </c>
      <c r="M50" s="80">
        <f t="shared" si="44"/>
        <v>0</v>
      </c>
      <c r="N50" s="80">
        <f t="shared" si="44"/>
        <v>0</v>
      </c>
      <c r="O50" s="80">
        <f t="shared" si="44"/>
        <v>0</v>
      </c>
      <c r="P50" s="80">
        <f t="shared" si="44"/>
        <v>0</v>
      </c>
      <c r="Q50" s="80">
        <f t="shared" si="44"/>
        <v>0</v>
      </c>
      <c r="R50" s="80">
        <f t="shared" si="44"/>
        <v>0</v>
      </c>
      <c r="S50" s="80">
        <f t="shared" si="44"/>
        <v>0</v>
      </c>
      <c r="T50" s="80">
        <f t="shared" si="44"/>
        <v>0</v>
      </c>
      <c r="U50" s="80">
        <f t="shared" si="44"/>
        <v>0</v>
      </c>
      <c r="V50" s="80">
        <f t="shared" si="44"/>
        <v>0</v>
      </c>
      <c r="W50" s="77"/>
      <c r="X50" s="79">
        <v>0</v>
      </c>
      <c r="Y50" s="79">
        <v>0</v>
      </c>
    </row>
    <row r="51" spans="1:25" ht="16" thickBot="1" x14ac:dyDescent="0.25">
      <c r="A51" s="10">
        <v>447</v>
      </c>
      <c r="B51" s="9" t="s">
        <v>10</v>
      </c>
      <c r="C51" s="75"/>
      <c r="D51" s="76">
        <f t="shared" si="1"/>
        <v>0</v>
      </c>
      <c r="E51" s="76">
        <f t="shared" si="2"/>
        <v>0</v>
      </c>
      <c r="F51" s="76">
        <f t="shared" si="3"/>
        <v>0</v>
      </c>
      <c r="G51" s="76">
        <f t="shared" si="4"/>
        <v>0</v>
      </c>
      <c r="H51" s="76">
        <f t="shared" si="5"/>
        <v>0</v>
      </c>
      <c r="I51" s="76">
        <f t="shared" ref="I51:V51" si="45">(H51*$I$5)+H51</f>
        <v>0</v>
      </c>
      <c r="J51" s="76">
        <f t="shared" si="45"/>
        <v>0</v>
      </c>
      <c r="K51" s="76">
        <f t="shared" si="45"/>
        <v>0</v>
      </c>
      <c r="L51" s="76">
        <f t="shared" si="45"/>
        <v>0</v>
      </c>
      <c r="M51" s="76">
        <f t="shared" si="45"/>
        <v>0</v>
      </c>
      <c r="N51" s="76">
        <f t="shared" si="45"/>
        <v>0</v>
      </c>
      <c r="O51" s="76">
        <f t="shared" si="45"/>
        <v>0</v>
      </c>
      <c r="P51" s="76">
        <f t="shared" si="45"/>
        <v>0</v>
      </c>
      <c r="Q51" s="76">
        <f t="shared" si="45"/>
        <v>0</v>
      </c>
      <c r="R51" s="76">
        <f t="shared" si="45"/>
        <v>0</v>
      </c>
      <c r="S51" s="76">
        <f t="shared" si="45"/>
        <v>0</v>
      </c>
      <c r="T51" s="76">
        <f t="shared" si="45"/>
        <v>0</v>
      </c>
      <c r="U51" s="76">
        <f t="shared" si="45"/>
        <v>0</v>
      </c>
      <c r="V51" s="76">
        <f t="shared" si="45"/>
        <v>0</v>
      </c>
      <c r="W51" s="77"/>
      <c r="X51" s="75"/>
      <c r="Y51" s="75"/>
    </row>
    <row r="52" spans="1:25" ht="16" thickBot="1" x14ac:dyDescent="0.25">
      <c r="A52" s="8">
        <v>448</v>
      </c>
      <c r="B52" s="9" t="s">
        <v>11</v>
      </c>
      <c r="C52" s="75"/>
      <c r="D52" s="76">
        <f t="shared" si="1"/>
        <v>0</v>
      </c>
      <c r="E52" s="76">
        <f t="shared" si="2"/>
        <v>0</v>
      </c>
      <c r="F52" s="76">
        <f t="shared" si="3"/>
        <v>0</v>
      </c>
      <c r="G52" s="76">
        <f t="shared" si="4"/>
        <v>0</v>
      </c>
      <c r="H52" s="76">
        <f t="shared" si="5"/>
        <v>0</v>
      </c>
      <c r="I52" s="76">
        <f t="shared" ref="I52:V52" si="46">(H52*$I$5)+H52</f>
        <v>0</v>
      </c>
      <c r="J52" s="76">
        <f t="shared" si="46"/>
        <v>0</v>
      </c>
      <c r="K52" s="76">
        <f t="shared" si="46"/>
        <v>0</v>
      </c>
      <c r="L52" s="76">
        <f t="shared" si="46"/>
        <v>0</v>
      </c>
      <c r="M52" s="76">
        <f t="shared" si="46"/>
        <v>0</v>
      </c>
      <c r="N52" s="76">
        <f t="shared" si="46"/>
        <v>0</v>
      </c>
      <c r="O52" s="76">
        <f t="shared" si="46"/>
        <v>0</v>
      </c>
      <c r="P52" s="76">
        <f t="shared" si="46"/>
        <v>0</v>
      </c>
      <c r="Q52" s="76">
        <f t="shared" si="46"/>
        <v>0</v>
      </c>
      <c r="R52" s="76">
        <f t="shared" si="46"/>
        <v>0</v>
      </c>
      <c r="S52" s="76">
        <f t="shared" si="46"/>
        <v>0</v>
      </c>
      <c r="T52" s="76">
        <f t="shared" si="46"/>
        <v>0</v>
      </c>
      <c r="U52" s="76">
        <f t="shared" si="46"/>
        <v>0</v>
      </c>
      <c r="V52" s="76">
        <f t="shared" si="46"/>
        <v>0</v>
      </c>
      <c r="W52" s="77"/>
      <c r="X52" s="75"/>
      <c r="Y52" s="75"/>
    </row>
    <row r="53" spans="1:25" ht="16" thickBot="1" x14ac:dyDescent="0.25">
      <c r="A53" s="8">
        <v>449</v>
      </c>
      <c r="B53" s="9" t="s">
        <v>12</v>
      </c>
      <c r="C53" s="75"/>
      <c r="D53" s="76">
        <f t="shared" si="1"/>
        <v>0</v>
      </c>
      <c r="E53" s="76">
        <f t="shared" si="2"/>
        <v>0</v>
      </c>
      <c r="F53" s="76">
        <f t="shared" si="3"/>
        <v>0</v>
      </c>
      <c r="G53" s="76">
        <f t="shared" si="4"/>
        <v>0</v>
      </c>
      <c r="H53" s="76">
        <f t="shared" si="5"/>
        <v>0</v>
      </c>
      <c r="I53" s="76">
        <f t="shared" ref="I53:V53" si="47">(H53*$I$5)+H53</f>
        <v>0</v>
      </c>
      <c r="J53" s="76">
        <f t="shared" si="47"/>
        <v>0</v>
      </c>
      <c r="K53" s="76">
        <f t="shared" si="47"/>
        <v>0</v>
      </c>
      <c r="L53" s="76">
        <f t="shared" si="47"/>
        <v>0</v>
      </c>
      <c r="M53" s="76">
        <f t="shared" si="47"/>
        <v>0</v>
      </c>
      <c r="N53" s="76">
        <f t="shared" si="47"/>
        <v>0</v>
      </c>
      <c r="O53" s="76">
        <f t="shared" si="47"/>
        <v>0</v>
      </c>
      <c r="P53" s="76">
        <f t="shared" si="47"/>
        <v>0</v>
      </c>
      <c r="Q53" s="76">
        <f t="shared" si="47"/>
        <v>0</v>
      </c>
      <c r="R53" s="76">
        <f t="shared" si="47"/>
        <v>0</v>
      </c>
      <c r="S53" s="76">
        <f t="shared" si="47"/>
        <v>0</v>
      </c>
      <c r="T53" s="76">
        <f t="shared" si="47"/>
        <v>0</v>
      </c>
      <c r="U53" s="76">
        <f t="shared" si="47"/>
        <v>0</v>
      </c>
      <c r="V53" s="76">
        <f t="shared" si="47"/>
        <v>0</v>
      </c>
      <c r="W53" s="77"/>
      <c r="X53" s="75"/>
      <c r="Y53" s="75"/>
    </row>
    <row r="54" spans="1:25" ht="34.5" customHeight="1" thickBot="1" x14ac:dyDescent="0.25">
      <c r="A54" s="5" t="s">
        <v>4</v>
      </c>
      <c r="B54" s="7" t="s">
        <v>500</v>
      </c>
      <c r="C54" s="79"/>
      <c r="D54" s="80">
        <f t="shared" si="1"/>
        <v>0</v>
      </c>
      <c r="E54" s="80">
        <f t="shared" si="2"/>
        <v>0</v>
      </c>
      <c r="F54" s="80">
        <f t="shared" si="3"/>
        <v>0</v>
      </c>
      <c r="G54" s="80">
        <f t="shared" si="4"/>
        <v>0</v>
      </c>
      <c r="H54" s="80">
        <f t="shared" si="5"/>
        <v>0</v>
      </c>
      <c r="I54" s="80">
        <f t="shared" ref="I54:V54" si="48">(H54*$I$5)+H54</f>
        <v>0</v>
      </c>
      <c r="J54" s="80">
        <f t="shared" si="48"/>
        <v>0</v>
      </c>
      <c r="K54" s="80">
        <f t="shared" si="48"/>
        <v>0</v>
      </c>
      <c r="L54" s="80">
        <f t="shared" si="48"/>
        <v>0</v>
      </c>
      <c r="M54" s="80">
        <f t="shared" si="48"/>
        <v>0</v>
      </c>
      <c r="N54" s="80">
        <f t="shared" si="48"/>
        <v>0</v>
      </c>
      <c r="O54" s="80">
        <f t="shared" si="48"/>
        <v>0</v>
      </c>
      <c r="P54" s="80">
        <f t="shared" si="48"/>
        <v>0</v>
      </c>
      <c r="Q54" s="80">
        <f t="shared" si="48"/>
        <v>0</v>
      </c>
      <c r="R54" s="80">
        <f t="shared" si="48"/>
        <v>0</v>
      </c>
      <c r="S54" s="80">
        <f t="shared" si="48"/>
        <v>0</v>
      </c>
      <c r="T54" s="80">
        <f t="shared" si="48"/>
        <v>0</v>
      </c>
      <c r="U54" s="80">
        <f t="shared" si="48"/>
        <v>0</v>
      </c>
      <c r="V54" s="80">
        <f t="shared" si="48"/>
        <v>0</v>
      </c>
      <c r="W54" s="77"/>
      <c r="X54" s="79">
        <v>0</v>
      </c>
      <c r="Y54" s="79">
        <v>0</v>
      </c>
    </row>
    <row r="55" spans="1:25" ht="16" thickBot="1" x14ac:dyDescent="0.25">
      <c r="A55" s="10">
        <v>450</v>
      </c>
      <c r="B55" s="9" t="s">
        <v>10</v>
      </c>
      <c r="C55" s="75"/>
      <c r="D55" s="76">
        <f t="shared" si="1"/>
        <v>0</v>
      </c>
      <c r="E55" s="76">
        <f t="shared" si="2"/>
        <v>0</v>
      </c>
      <c r="F55" s="76">
        <f t="shared" si="3"/>
        <v>0</v>
      </c>
      <c r="G55" s="76">
        <f t="shared" si="4"/>
        <v>0</v>
      </c>
      <c r="H55" s="76">
        <f t="shared" si="5"/>
        <v>0</v>
      </c>
      <c r="I55" s="76">
        <f t="shared" ref="I55:V55" si="49">(H55*$I$5)+H55</f>
        <v>0</v>
      </c>
      <c r="J55" s="76">
        <f t="shared" si="49"/>
        <v>0</v>
      </c>
      <c r="K55" s="76">
        <f t="shared" si="49"/>
        <v>0</v>
      </c>
      <c r="L55" s="76">
        <f t="shared" si="49"/>
        <v>0</v>
      </c>
      <c r="M55" s="76">
        <f t="shared" si="49"/>
        <v>0</v>
      </c>
      <c r="N55" s="76">
        <f t="shared" si="49"/>
        <v>0</v>
      </c>
      <c r="O55" s="76">
        <f t="shared" si="49"/>
        <v>0</v>
      </c>
      <c r="P55" s="76">
        <f t="shared" si="49"/>
        <v>0</v>
      </c>
      <c r="Q55" s="76">
        <f t="shared" si="49"/>
        <v>0</v>
      </c>
      <c r="R55" s="76">
        <f t="shared" si="49"/>
        <v>0</v>
      </c>
      <c r="S55" s="76">
        <f t="shared" si="49"/>
        <v>0</v>
      </c>
      <c r="T55" s="76">
        <f t="shared" si="49"/>
        <v>0</v>
      </c>
      <c r="U55" s="76">
        <f t="shared" si="49"/>
        <v>0</v>
      </c>
      <c r="V55" s="76">
        <f t="shared" si="49"/>
        <v>0</v>
      </c>
      <c r="W55" s="77"/>
      <c r="X55" s="75"/>
      <c r="Y55" s="75"/>
    </row>
    <row r="56" spans="1:25" ht="16" thickBot="1" x14ac:dyDescent="0.25">
      <c r="A56" s="8">
        <v>451</v>
      </c>
      <c r="B56" s="9" t="s">
        <v>11</v>
      </c>
      <c r="C56" s="75"/>
      <c r="D56" s="76">
        <f t="shared" si="1"/>
        <v>0</v>
      </c>
      <c r="E56" s="76">
        <f t="shared" si="2"/>
        <v>0</v>
      </c>
      <c r="F56" s="76">
        <f t="shared" si="3"/>
        <v>0</v>
      </c>
      <c r="G56" s="76">
        <f t="shared" si="4"/>
        <v>0</v>
      </c>
      <c r="H56" s="76">
        <f t="shared" si="5"/>
        <v>0</v>
      </c>
      <c r="I56" s="76">
        <f t="shared" ref="I56:V56" si="50">(H56*$I$5)+H56</f>
        <v>0</v>
      </c>
      <c r="J56" s="76">
        <f t="shared" si="50"/>
        <v>0</v>
      </c>
      <c r="K56" s="76">
        <f t="shared" si="50"/>
        <v>0</v>
      </c>
      <c r="L56" s="76">
        <f t="shared" si="50"/>
        <v>0</v>
      </c>
      <c r="M56" s="76">
        <f t="shared" si="50"/>
        <v>0</v>
      </c>
      <c r="N56" s="76">
        <f t="shared" si="50"/>
        <v>0</v>
      </c>
      <c r="O56" s="76">
        <f t="shared" si="50"/>
        <v>0</v>
      </c>
      <c r="P56" s="76">
        <f t="shared" si="50"/>
        <v>0</v>
      </c>
      <c r="Q56" s="76">
        <f t="shared" si="50"/>
        <v>0</v>
      </c>
      <c r="R56" s="76">
        <f t="shared" si="50"/>
        <v>0</v>
      </c>
      <c r="S56" s="76">
        <f t="shared" si="50"/>
        <v>0</v>
      </c>
      <c r="T56" s="76">
        <f t="shared" si="50"/>
        <v>0</v>
      </c>
      <c r="U56" s="76">
        <f t="shared" si="50"/>
        <v>0</v>
      </c>
      <c r="V56" s="76">
        <f t="shared" si="50"/>
        <v>0</v>
      </c>
      <c r="W56" s="77"/>
      <c r="X56" s="75"/>
      <c r="Y56" s="75"/>
    </row>
    <row r="57" spans="1:25" ht="16" thickBot="1" x14ac:dyDescent="0.25">
      <c r="A57" s="8">
        <v>452</v>
      </c>
      <c r="B57" s="9" t="s">
        <v>12</v>
      </c>
      <c r="C57" s="75"/>
      <c r="D57" s="76">
        <f t="shared" si="1"/>
        <v>0</v>
      </c>
      <c r="E57" s="76">
        <f t="shared" si="2"/>
        <v>0</v>
      </c>
      <c r="F57" s="76">
        <f t="shared" si="3"/>
        <v>0</v>
      </c>
      <c r="G57" s="76">
        <f t="shared" si="4"/>
        <v>0</v>
      </c>
      <c r="H57" s="76">
        <f t="shared" si="5"/>
        <v>0</v>
      </c>
      <c r="I57" s="76">
        <f t="shared" ref="I57:V57" si="51">(H57*$I$5)+H57</f>
        <v>0</v>
      </c>
      <c r="J57" s="76">
        <f t="shared" si="51"/>
        <v>0</v>
      </c>
      <c r="K57" s="76">
        <f t="shared" si="51"/>
        <v>0</v>
      </c>
      <c r="L57" s="76">
        <f t="shared" si="51"/>
        <v>0</v>
      </c>
      <c r="M57" s="76">
        <f t="shared" si="51"/>
        <v>0</v>
      </c>
      <c r="N57" s="76">
        <f t="shared" si="51"/>
        <v>0</v>
      </c>
      <c r="O57" s="76">
        <f t="shared" si="51"/>
        <v>0</v>
      </c>
      <c r="P57" s="76">
        <f t="shared" si="51"/>
        <v>0</v>
      </c>
      <c r="Q57" s="76">
        <f t="shared" si="51"/>
        <v>0</v>
      </c>
      <c r="R57" s="76">
        <f t="shared" si="51"/>
        <v>0</v>
      </c>
      <c r="S57" s="76">
        <f t="shared" si="51"/>
        <v>0</v>
      </c>
      <c r="T57" s="76">
        <f t="shared" si="51"/>
        <v>0</v>
      </c>
      <c r="U57" s="76">
        <f t="shared" si="51"/>
        <v>0</v>
      </c>
      <c r="V57" s="76">
        <f t="shared" si="51"/>
        <v>0</v>
      </c>
      <c r="W57" s="77"/>
      <c r="X57" s="75"/>
      <c r="Y57" s="75"/>
    </row>
    <row r="58" spans="1:25" ht="24" customHeight="1" thickBot="1" x14ac:dyDescent="0.25">
      <c r="A58" s="5" t="s">
        <v>4</v>
      </c>
      <c r="B58" s="7" t="s">
        <v>501</v>
      </c>
      <c r="C58" s="79"/>
      <c r="D58" s="80">
        <f t="shared" si="1"/>
        <v>0</v>
      </c>
      <c r="E58" s="80">
        <f t="shared" si="2"/>
        <v>0</v>
      </c>
      <c r="F58" s="80">
        <f t="shared" si="3"/>
        <v>0</v>
      </c>
      <c r="G58" s="80">
        <f t="shared" si="4"/>
        <v>0</v>
      </c>
      <c r="H58" s="80">
        <f t="shared" si="5"/>
        <v>0</v>
      </c>
      <c r="I58" s="80">
        <f t="shared" ref="I58:V58" si="52">(H58*$I$5)+H58</f>
        <v>0</v>
      </c>
      <c r="J58" s="80">
        <f t="shared" si="52"/>
        <v>0</v>
      </c>
      <c r="K58" s="80">
        <f t="shared" si="52"/>
        <v>0</v>
      </c>
      <c r="L58" s="80">
        <f t="shared" si="52"/>
        <v>0</v>
      </c>
      <c r="M58" s="80">
        <f t="shared" si="52"/>
        <v>0</v>
      </c>
      <c r="N58" s="80">
        <f t="shared" si="52"/>
        <v>0</v>
      </c>
      <c r="O58" s="80">
        <f t="shared" si="52"/>
        <v>0</v>
      </c>
      <c r="P58" s="80">
        <f t="shared" si="52"/>
        <v>0</v>
      </c>
      <c r="Q58" s="80">
        <f t="shared" si="52"/>
        <v>0</v>
      </c>
      <c r="R58" s="80">
        <f t="shared" si="52"/>
        <v>0</v>
      </c>
      <c r="S58" s="80">
        <f t="shared" si="52"/>
        <v>0</v>
      </c>
      <c r="T58" s="80">
        <f t="shared" si="52"/>
        <v>0</v>
      </c>
      <c r="U58" s="80">
        <f t="shared" si="52"/>
        <v>0</v>
      </c>
      <c r="V58" s="80">
        <f t="shared" si="52"/>
        <v>0</v>
      </c>
      <c r="W58" s="77"/>
      <c r="X58" s="79">
        <v>0</v>
      </c>
      <c r="Y58" s="79">
        <v>0</v>
      </c>
    </row>
    <row r="59" spans="1:25" ht="16" thickBot="1" x14ac:dyDescent="0.25">
      <c r="A59" s="10">
        <v>453</v>
      </c>
      <c r="B59" s="9" t="s">
        <v>10</v>
      </c>
      <c r="C59" s="75"/>
      <c r="D59" s="76">
        <f t="shared" si="1"/>
        <v>0</v>
      </c>
      <c r="E59" s="76">
        <f t="shared" si="2"/>
        <v>0</v>
      </c>
      <c r="F59" s="76">
        <f t="shared" si="3"/>
        <v>0</v>
      </c>
      <c r="G59" s="76">
        <f t="shared" si="4"/>
        <v>0</v>
      </c>
      <c r="H59" s="76">
        <f t="shared" si="5"/>
        <v>0</v>
      </c>
      <c r="I59" s="76">
        <f t="shared" ref="I59:V59" si="53">(H59*$I$5)+H59</f>
        <v>0</v>
      </c>
      <c r="J59" s="76">
        <f t="shared" si="53"/>
        <v>0</v>
      </c>
      <c r="K59" s="76">
        <f t="shared" si="53"/>
        <v>0</v>
      </c>
      <c r="L59" s="76">
        <f t="shared" si="53"/>
        <v>0</v>
      </c>
      <c r="M59" s="76">
        <f t="shared" si="53"/>
        <v>0</v>
      </c>
      <c r="N59" s="76">
        <f t="shared" si="53"/>
        <v>0</v>
      </c>
      <c r="O59" s="76">
        <f t="shared" si="53"/>
        <v>0</v>
      </c>
      <c r="P59" s="76">
        <f t="shared" si="53"/>
        <v>0</v>
      </c>
      <c r="Q59" s="76">
        <f t="shared" si="53"/>
        <v>0</v>
      </c>
      <c r="R59" s="76">
        <f t="shared" si="53"/>
        <v>0</v>
      </c>
      <c r="S59" s="76">
        <f t="shared" si="53"/>
        <v>0</v>
      </c>
      <c r="T59" s="76">
        <f t="shared" si="53"/>
        <v>0</v>
      </c>
      <c r="U59" s="76">
        <f t="shared" si="53"/>
        <v>0</v>
      </c>
      <c r="V59" s="76">
        <f t="shared" si="53"/>
        <v>0</v>
      </c>
      <c r="W59" s="77"/>
      <c r="X59" s="75"/>
      <c r="Y59" s="75"/>
    </row>
    <row r="60" spans="1:25" ht="16" thickBot="1" x14ac:dyDescent="0.25">
      <c r="A60" s="8">
        <v>454</v>
      </c>
      <c r="B60" s="9" t="s">
        <v>11</v>
      </c>
      <c r="C60" s="75"/>
      <c r="D60" s="76">
        <f t="shared" si="1"/>
        <v>0</v>
      </c>
      <c r="E60" s="76">
        <f t="shared" si="2"/>
        <v>0</v>
      </c>
      <c r="F60" s="76">
        <f t="shared" si="3"/>
        <v>0</v>
      </c>
      <c r="G60" s="76">
        <f t="shared" si="4"/>
        <v>0</v>
      </c>
      <c r="H60" s="76">
        <f t="shared" si="5"/>
        <v>0</v>
      </c>
      <c r="I60" s="76">
        <f t="shared" ref="I60:V60" si="54">(H60*$I$5)+H60</f>
        <v>0</v>
      </c>
      <c r="J60" s="76">
        <f t="shared" si="54"/>
        <v>0</v>
      </c>
      <c r="K60" s="76">
        <f t="shared" si="54"/>
        <v>0</v>
      </c>
      <c r="L60" s="76">
        <f t="shared" si="54"/>
        <v>0</v>
      </c>
      <c r="M60" s="76">
        <f t="shared" si="54"/>
        <v>0</v>
      </c>
      <c r="N60" s="76">
        <f t="shared" si="54"/>
        <v>0</v>
      </c>
      <c r="O60" s="76">
        <f t="shared" si="54"/>
        <v>0</v>
      </c>
      <c r="P60" s="76">
        <f t="shared" si="54"/>
        <v>0</v>
      </c>
      <c r="Q60" s="76">
        <f t="shared" si="54"/>
        <v>0</v>
      </c>
      <c r="R60" s="76">
        <f t="shared" si="54"/>
        <v>0</v>
      </c>
      <c r="S60" s="76">
        <f t="shared" si="54"/>
        <v>0</v>
      </c>
      <c r="T60" s="76">
        <f t="shared" si="54"/>
        <v>0</v>
      </c>
      <c r="U60" s="76">
        <f t="shared" si="54"/>
        <v>0</v>
      </c>
      <c r="V60" s="76">
        <f t="shared" si="54"/>
        <v>0</v>
      </c>
      <c r="W60" s="77"/>
      <c r="X60" s="75"/>
      <c r="Y60" s="75"/>
    </row>
    <row r="61" spans="1:25" ht="16" thickBot="1" x14ac:dyDescent="0.25">
      <c r="A61" s="8">
        <v>455</v>
      </c>
      <c r="B61" s="9" t="s">
        <v>12</v>
      </c>
      <c r="C61" s="75"/>
      <c r="D61" s="76">
        <f t="shared" si="1"/>
        <v>0</v>
      </c>
      <c r="E61" s="76">
        <f t="shared" si="2"/>
        <v>0</v>
      </c>
      <c r="F61" s="76">
        <f t="shared" si="3"/>
        <v>0</v>
      </c>
      <c r="G61" s="76">
        <f t="shared" si="4"/>
        <v>0</v>
      </c>
      <c r="H61" s="76">
        <f t="shared" si="5"/>
        <v>0</v>
      </c>
      <c r="I61" s="76">
        <f t="shared" ref="I61:V61" si="55">(H61*$I$5)+H61</f>
        <v>0</v>
      </c>
      <c r="J61" s="76">
        <f t="shared" si="55"/>
        <v>0</v>
      </c>
      <c r="K61" s="76">
        <f t="shared" si="55"/>
        <v>0</v>
      </c>
      <c r="L61" s="76">
        <f t="shared" si="55"/>
        <v>0</v>
      </c>
      <c r="M61" s="76">
        <f t="shared" si="55"/>
        <v>0</v>
      </c>
      <c r="N61" s="76">
        <f t="shared" si="55"/>
        <v>0</v>
      </c>
      <c r="O61" s="76">
        <f t="shared" si="55"/>
        <v>0</v>
      </c>
      <c r="P61" s="76">
        <f t="shared" si="55"/>
        <v>0</v>
      </c>
      <c r="Q61" s="76">
        <f t="shared" si="55"/>
        <v>0</v>
      </c>
      <c r="R61" s="76">
        <f t="shared" si="55"/>
        <v>0</v>
      </c>
      <c r="S61" s="76">
        <f t="shared" si="55"/>
        <v>0</v>
      </c>
      <c r="T61" s="76">
        <f t="shared" si="55"/>
        <v>0</v>
      </c>
      <c r="U61" s="76">
        <f t="shared" si="55"/>
        <v>0</v>
      </c>
      <c r="V61" s="76">
        <f t="shared" si="55"/>
        <v>0</v>
      </c>
      <c r="W61" s="77"/>
      <c r="X61" s="75"/>
      <c r="Y61" s="75"/>
    </row>
    <row r="62" spans="1:25" ht="36.75" customHeight="1" thickBot="1" x14ac:dyDescent="0.25">
      <c r="A62" s="5" t="s">
        <v>4</v>
      </c>
      <c r="B62" s="7" t="s">
        <v>502</v>
      </c>
      <c r="C62" s="79"/>
      <c r="D62" s="80">
        <f t="shared" si="1"/>
        <v>0</v>
      </c>
      <c r="E62" s="80">
        <f t="shared" si="2"/>
        <v>0</v>
      </c>
      <c r="F62" s="80">
        <f t="shared" si="3"/>
        <v>0</v>
      </c>
      <c r="G62" s="80">
        <f t="shared" si="4"/>
        <v>0</v>
      </c>
      <c r="H62" s="80">
        <f t="shared" si="5"/>
        <v>0</v>
      </c>
      <c r="I62" s="80">
        <f t="shared" ref="I62:V62" si="56">(H62*$I$5)+H62</f>
        <v>0</v>
      </c>
      <c r="J62" s="80">
        <f t="shared" si="56"/>
        <v>0</v>
      </c>
      <c r="K62" s="80">
        <f t="shared" si="56"/>
        <v>0</v>
      </c>
      <c r="L62" s="80">
        <f t="shared" si="56"/>
        <v>0</v>
      </c>
      <c r="M62" s="80">
        <f t="shared" si="56"/>
        <v>0</v>
      </c>
      <c r="N62" s="80">
        <f t="shared" si="56"/>
        <v>0</v>
      </c>
      <c r="O62" s="80">
        <f t="shared" si="56"/>
        <v>0</v>
      </c>
      <c r="P62" s="80">
        <f t="shared" si="56"/>
        <v>0</v>
      </c>
      <c r="Q62" s="80">
        <f t="shared" si="56"/>
        <v>0</v>
      </c>
      <c r="R62" s="80">
        <f t="shared" si="56"/>
        <v>0</v>
      </c>
      <c r="S62" s="80">
        <f t="shared" si="56"/>
        <v>0</v>
      </c>
      <c r="T62" s="80">
        <f t="shared" si="56"/>
        <v>0</v>
      </c>
      <c r="U62" s="80">
        <f t="shared" si="56"/>
        <v>0</v>
      </c>
      <c r="V62" s="80">
        <f t="shared" si="56"/>
        <v>0</v>
      </c>
      <c r="W62" s="77"/>
      <c r="X62" s="79">
        <v>0</v>
      </c>
      <c r="Y62" s="79">
        <v>0</v>
      </c>
    </row>
    <row r="63" spans="1:25" ht="16" thickBot="1" x14ac:dyDescent="0.25">
      <c r="A63" s="10">
        <v>456</v>
      </c>
      <c r="B63" s="9" t="s">
        <v>10</v>
      </c>
      <c r="C63" s="75"/>
      <c r="D63" s="76">
        <f t="shared" si="1"/>
        <v>0</v>
      </c>
      <c r="E63" s="76">
        <f t="shared" si="2"/>
        <v>0</v>
      </c>
      <c r="F63" s="76">
        <f t="shared" si="3"/>
        <v>0</v>
      </c>
      <c r="G63" s="76">
        <f t="shared" si="4"/>
        <v>0</v>
      </c>
      <c r="H63" s="76">
        <f t="shared" si="5"/>
        <v>0</v>
      </c>
      <c r="I63" s="76">
        <f t="shared" ref="I63:V63" si="57">(H63*$I$5)+H63</f>
        <v>0</v>
      </c>
      <c r="J63" s="76">
        <f t="shared" si="57"/>
        <v>0</v>
      </c>
      <c r="K63" s="76">
        <f t="shared" si="57"/>
        <v>0</v>
      </c>
      <c r="L63" s="76">
        <f t="shared" si="57"/>
        <v>0</v>
      </c>
      <c r="M63" s="76">
        <f t="shared" si="57"/>
        <v>0</v>
      </c>
      <c r="N63" s="76">
        <f t="shared" si="57"/>
        <v>0</v>
      </c>
      <c r="O63" s="76">
        <f t="shared" si="57"/>
        <v>0</v>
      </c>
      <c r="P63" s="76">
        <f t="shared" si="57"/>
        <v>0</v>
      </c>
      <c r="Q63" s="76">
        <f t="shared" si="57"/>
        <v>0</v>
      </c>
      <c r="R63" s="76">
        <f t="shared" si="57"/>
        <v>0</v>
      </c>
      <c r="S63" s="76">
        <f t="shared" si="57"/>
        <v>0</v>
      </c>
      <c r="T63" s="76">
        <f t="shared" si="57"/>
        <v>0</v>
      </c>
      <c r="U63" s="76">
        <f t="shared" si="57"/>
        <v>0</v>
      </c>
      <c r="V63" s="76">
        <f t="shared" si="57"/>
        <v>0</v>
      </c>
      <c r="W63" s="77"/>
      <c r="X63" s="75"/>
      <c r="Y63" s="75"/>
    </row>
    <row r="64" spans="1:25" ht="16" thickBot="1" x14ac:dyDescent="0.25">
      <c r="A64" s="8">
        <v>457</v>
      </c>
      <c r="B64" s="9" t="s">
        <v>11</v>
      </c>
      <c r="C64" s="75"/>
      <c r="D64" s="76">
        <f t="shared" si="1"/>
        <v>0</v>
      </c>
      <c r="E64" s="76">
        <f t="shared" si="2"/>
        <v>0</v>
      </c>
      <c r="F64" s="76">
        <f t="shared" si="3"/>
        <v>0</v>
      </c>
      <c r="G64" s="76">
        <f t="shared" si="4"/>
        <v>0</v>
      </c>
      <c r="H64" s="76">
        <f t="shared" si="5"/>
        <v>0</v>
      </c>
      <c r="I64" s="76">
        <f t="shared" ref="I64:V64" si="58">(H64*$I$5)+H64</f>
        <v>0</v>
      </c>
      <c r="J64" s="76">
        <f t="shared" si="58"/>
        <v>0</v>
      </c>
      <c r="K64" s="76">
        <f t="shared" si="58"/>
        <v>0</v>
      </c>
      <c r="L64" s="76">
        <f t="shared" si="58"/>
        <v>0</v>
      </c>
      <c r="M64" s="76">
        <f t="shared" si="58"/>
        <v>0</v>
      </c>
      <c r="N64" s="76">
        <f t="shared" si="58"/>
        <v>0</v>
      </c>
      <c r="O64" s="76">
        <f t="shared" si="58"/>
        <v>0</v>
      </c>
      <c r="P64" s="76">
        <f t="shared" si="58"/>
        <v>0</v>
      </c>
      <c r="Q64" s="76">
        <f t="shared" si="58"/>
        <v>0</v>
      </c>
      <c r="R64" s="76">
        <f t="shared" si="58"/>
        <v>0</v>
      </c>
      <c r="S64" s="76">
        <f t="shared" si="58"/>
        <v>0</v>
      </c>
      <c r="T64" s="76">
        <f t="shared" si="58"/>
        <v>0</v>
      </c>
      <c r="U64" s="76">
        <f t="shared" si="58"/>
        <v>0</v>
      </c>
      <c r="V64" s="76">
        <f t="shared" si="58"/>
        <v>0</v>
      </c>
      <c r="W64" s="77"/>
      <c r="X64" s="75"/>
      <c r="Y64" s="75"/>
    </row>
    <row r="65" spans="1:25" ht="16" thickBot="1" x14ac:dyDescent="0.25">
      <c r="A65" s="8">
        <v>458</v>
      </c>
      <c r="B65" s="9" t="s">
        <v>12</v>
      </c>
      <c r="C65" s="75"/>
      <c r="D65" s="76">
        <f t="shared" si="1"/>
        <v>0</v>
      </c>
      <c r="E65" s="76">
        <f t="shared" si="2"/>
        <v>0</v>
      </c>
      <c r="F65" s="76">
        <f t="shared" si="3"/>
        <v>0</v>
      </c>
      <c r="G65" s="76">
        <f t="shared" si="4"/>
        <v>0</v>
      </c>
      <c r="H65" s="76">
        <f t="shared" si="5"/>
        <v>0</v>
      </c>
      <c r="I65" s="76">
        <f t="shared" ref="I65:V65" si="59">(H65*$I$5)+H65</f>
        <v>0</v>
      </c>
      <c r="J65" s="76">
        <f t="shared" si="59"/>
        <v>0</v>
      </c>
      <c r="K65" s="76">
        <f t="shared" si="59"/>
        <v>0</v>
      </c>
      <c r="L65" s="76">
        <f t="shared" si="59"/>
        <v>0</v>
      </c>
      <c r="M65" s="76">
        <f t="shared" si="59"/>
        <v>0</v>
      </c>
      <c r="N65" s="76">
        <f t="shared" si="59"/>
        <v>0</v>
      </c>
      <c r="O65" s="76">
        <f t="shared" si="59"/>
        <v>0</v>
      </c>
      <c r="P65" s="76">
        <f t="shared" si="59"/>
        <v>0</v>
      </c>
      <c r="Q65" s="76">
        <f t="shared" si="59"/>
        <v>0</v>
      </c>
      <c r="R65" s="76">
        <f t="shared" si="59"/>
        <v>0</v>
      </c>
      <c r="S65" s="76">
        <f t="shared" si="59"/>
        <v>0</v>
      </c>
      <c r="T65" s="76">
        <f t="shared" si="59"/>
        <v>0</v>
      </c>
      <c r="U65" s="76">
        <f t="shared" si="59"/>
        <v>0</v>
      </c>
      <c r="V65" s="76">
        <f t="shared" si="59"/>
        <v>0</v>
      </c>
      <c r="W65" s="77"/>
      <c r="X65" s="75"/>
      <c r="Y65" s="75"/>
    </row>
    <row r="66" spans="1:25" ht="17" thickBot="1" x14ac:dyDescent="0.25">
      <c r="A66" s="5" t="s">
        <v>4</v>
      </c>
      <c r="B66" s="7" t="s">
        <v>503</v>
      </c>
      <c r="C66" s="79"/>
      <c r="D66" s="80">
        <f t="shared" si="1"/>
        <v>0</v>
      </c>
      <c r="E66" s="80">
        <f t="shared" si="2"/>
        <v>0</v>
      </c>
      <c r="F66" s="80">
        <f t="shared" si="3"/>
        <v>0</v>
      </c>
      <c r="G66" s="80">
        <f t="shared" si="4"/>
        <v>0</v>
      </c>
      <c r="H66" s="80">
        <f t="shared" si="5"/>
        <v>0</v>
      </c>
      <c r="I66" s="80">
        <f t="shared" ref="I66:V66" si="60">(H66*$I$5)+H66</f>
        <v>0</v>
      </c>
      <c r="J66" s="80">
        <f t="shared" si="60"/>
        <v>0</v>
      </c>
      <c r="K66" s="80">
        <f t="shared" si="60"/>
        <v>0</v>
      </c>
      <c r="L66" s="80">
        <f t="shared" si="60"/>
        <v>0</v>
      </c>
      <c r="M66" s="80">
        <f t="shared" si="60"/>
        <v>0</v>
      </c>
      <c r="N66" s="80">
        <f t="shared" si="60"/>
        <v>0</v>
      </c>
      <c r="O66" s="80">
        <f t="shared" si="60"/>
        <v>0</v>
      </c>
      <c r="P66" s="80">
        <f t="shared" si="60"/>
        <v>0</v>
      </c>
      <c r="Q66" s="80">
        <f t="shared" si="60"/>
        <v>0</v>
      </c>
      <c r="R66" s="80">
        <f t="shared" si="60"/>
        <v>0</v>
      </c>
      <c r="S66" s="80">
        <f t="shared" si="60"/>
        <v>0</v>
      </c>
      <c r="T66" s="80">
        <f t="shared" si="60"/>
        <v>0</v>
      </c>
      <c r="U66" s="80">
        <f t="shared" si="60"/>
        <v>0</v>
      </c>
      <c r="V66" s="80">
        <f t="shared" si="60"/>
        <v>0</v>
      </c>
      <c r="W66" s="77"/>
      <c r="X66" s="79">
        <v>0</v>
      </c>
      <c r="Y66" s="79">
        <v>0</v>
      </c>
    </row>
    <row r="67" spans="1:25" ht="16" thickBot="1" x14ac:dyDescent="0.25">
      <c r="A67" s="10">
        <v>459</v>
      </c>
      <c r="B67" s="9" t="s">
        <v>10</v>
      </c>
      <c r="C67" s="75"/>
      <c r="D67" s="76">
        <f t="shared" si="1"/>
        <v>0</v>
      </c>
      <c r="E67" s="76">
        <f t="shared" si="2"/>
        <v>0</v>
      </c>
      <c r="F67" s="76">
        <f t="shared" si="3"/>
        <v>0</v>
      </c>
      <c r="G67" s="76">
        <f t="shared" si="4"/>
        <v>0</v>
      </c>
      <c r="H67" s="76">
        <f t="shared" si="5"/>
        <v>0</v>
      </c>
      <c r="I67" s="76">
        <f t="shared" ref="I67:V67" si="61">(H67*$I$5)+H67</f>
        <v>0</v>
      </c>
      <c r="J67" s="76">
        <f t="shared" si="61"/>
        <v>0</v>
      </c>
      <c r="K67" s="76">
        <f t="shared" si="61"/>
        <v>0</v>
      </c>
      <c r="L67" s="76">
        <f t="shared" si="61"/>
        <v>0</v>
      </c>
      <c r="M67" s="76">
        <f t="shared" si="61"/>
        <v>0</v>
      </c>
      <c r="N67" s="76">
        <f t="shared" si="61"/>
        <v>0</v>
      </c>
      <c r="O67" s="76">
        <f t="shared" si="61"/>
        <v>0</v>
      </c>
      <c r="P67" s="76">
        <f t="shared" si="61"/>
        <v>0</v>
      </c>
      <c r="Q67" s="76">
        <f t="shared" si="61"/>
        <v>0</v>
      </c>
      <c r="R67" s="76">
        <f t="shared" si="61"/>
        <v>0</v>
      </c>
      <c r="S67" s="76">
        <f t="shared" si="61"/>
        <v>0</v>
      </c>
      <c r="T67" s="76">
        <f t="shared" si="61"/>
        <v>0</v>
      </c>
      <c r="U67" s="76">
        <f t="shared" si="61"/>
        <v>0</v>
      </c>
      <c r="V67" s="76">
        <f t="shared" si="61"/>
        <v>0</v>
      </c>
      <c r="W67" s="77"/>
      <c r="X67" s="75"/>
      <c r="Y67" s="75"/>
    </row>
    <row r="68" spans="1:25" ht="16" thickBot="1" x14ac:dyDescent="0.25">
      <c r="A68" s="8">
        <v>460</v>
      </c>
      <c r="B68" s="9" t="s">
        <v>11</v>
      </c>
      <c r="C68" s="75"/>
      <c r="D68" s="76">
        <f t="shared" si="1"/>
        <v>0</v>
      </c>
      <c r="E68" s="76">
        <f t="shared" si="2"/>
        <v>0</v>
      </c>
      <c r="F68" s="76">
        <f t="shared" si="3"/>
        <v>0</v>
      </c>
      <c r="G68" s="76">
        <f t="shared" si="4"/>
        <v>0</v>
      </c>
      <c r="H68" s="76">
        <f t="shared" si="5"/>
        <v>0</v>
      </c>
      <c r="I68" s="76">
        <f t="shared" ref="I68:V68" si="62">(H68*$I$5)+H68</f>
        <v>0</v>
      </c>
      <c r="J68" s="76">
        <f t="shared" si="62"/>
        <v>0</v>
      </c>
      <c r="K68" s="76">
        <f t="shared" si="62"/>
        <v>0</v>
      </c>
      <c r="L68" s="76">
        <f t="shared" si="62"/>
        <v>0</v>
      </c>
      <c r="M68" s="76">
        <f t="shared" si="62"/>
        <v>0</v>
      </c>
      <c r="N68" s="76">
        <f t="shared" si="62"/>
        <v>0</v>
      </c>
      <c r="O68" s="76">
        <f t="shared" si="62"/>
        <v>0</v>
      </c>
      <c r="P68" s="76">
        <f t="shared" si="62"/>
        <v>0</v>
      </c>
      <c r="Q68" s="76">
        <f t="shared" si="62"/>
        <v>0</v>
      </c>
      <c r="R68" s="76">
        <f t="shared" si="62"/>
        <v>0</v>
      </c>
      <c r="S68" s="76">
        <f t="shared" si="62"/>
        <v>0</v>
      </c>
      <c r="T68" s="76">
        <f t="shared" si="62"/>
        <v>0</v>
      </c>
      <c r="U68" s="76">
        <f t="shared" si="62"/>
        <v>0</v>
      </c>
      <c r="V68" s="76">
        <f t="shared" si="62"/>
        <v>0</v>
      </c>
      <c r="W68" s="77"/>
      <c r="X68" s="75"/>
      <c r="Y68" s="75"/>
    </row>
    <row r="69" spans="1:25" ht="16" thickBot="1" x14ac:dyDescent="0.25">
      <c r="A69" s="8">
        <v>461</v>
      </c>
      <c r="B69" s="9" t="s">
        <v>12</v>
      </c>
      <c r="C69" s="75"/>
      <c r="D69" s="76">
        <f t="shared" si="1"/>
        <v>0</v>
      </c>
      <c r="E69" s="76">
        <f t="shared" si="2"/>
        <v>0</v>
      </c>
      <c r="F69" s="76">
        <f t="shared" si="3"/>
        <v>0</v>
      </c>
      <c r="G69" s="76">
        <f t="shared" si="4"/>
        <v>0</v>
      </c>
      <c r="H69" s="76">
        <f t="shared" si="5"/>
        <v>0</v>
      </c>
      <c r="I69" s="76">
        <f t="shared" ref="I69:V69" si="63">(H69*$I$5)+H69</f>
        <v>0</v>
      </c>
      <c r="J69" s="76">
        <f t="shared" si="63"/>
        <v>0</v>
      </c>
      <c r="K69" s="76">
        <f t="shared" si="63"/>
        <v>0</v>
      </c>
      <c r="L69" s="76">
        <f t="shared" si="63"/>
        <v>0</v>
      </c>
      <c r="M69" s="76">
        <f t="shared" si="63"/>
        <v>0</v>
      </c>
      <c r="N69" s="76">
        <f t="shared" si="63"/>
        <v>0</v>
      </c>
      <c r="O69" s="76">
        <f t="shared" si="63"/>
        <v>0</v>
      </c>
      <c r="P69" s="76">
        <f t="shared" si="63"/>
        <v>0</v>
      </c>
      <c r="Q69" s="76">
        <f t="shared" si="63"/>
        <v>0</v>
      </c>
      <c r="R69" s="76">
        <f t="shared" si="63"/>
        <v>0</v>
      </c>
      <c r="S69" s="76">
        <f t="shared" si="63"/>
        <v>0</v>
      </c>
      <c r="T69" s="76">
        <f t="shared" si="63"/>
        <v>0</v>
      </c>
      <c r="U69" s="76">
        <f t="shared" si="63"/>
        <v>0</v>
      </c>
      <c r="V69" s="76">
        <f t="shared" si="63"/>
        <v>0</v>
      </c>
      <c r="W69" s="77"/>
      <c r="X69" s="75"/>
      <c r="Y69" s="75"/>
    </row>
    <row r="70" spans="1:25" ht="17" thickBot="1" x14ac:dyDescent="0.25">
      <c r="A70" s="5" t="s">
        <v>4</v>
      </c>
      <c r="B70" s="7" t="s">
        <v>504</v>
      </c>
      <c r="C70" s="79"/>
      <c r="D70" s="80">
        <f t="shared" si="1"/>
        <v>0</v>
      </c>
      <c r="E70" s="80">
        <f t="shared" si="2"/>
        <v>0</v>
      </c>
      <c r="F70" s="80">
        <f t="shared" si="3"/>
        <v>0</v>
      </c>
      <c r="G70" s="80">
        <f t="shared" si="4"/>
        <v>0</v>
      </c>
      <c r="H70" s="80">
        <f t="shared" si="5"/>
        <v>0</v>
      </c>
      <c r="I70" s="80">
        <f t="shared" ref="I70:V70" si="64">(H70*$I$5)+H70</f>
        <v>0</v>
      </c>
      <c r="J70" s="80">
        <f t="shared" si="64"/>
        <v>0</v>
      </c>
      <c r="K70" s="80">
        <f t="shared" si="64"/>
        <v>0</v>
      </c>
      <c r="L70" s="80">
        <f t="shared" si="64"/>
        <v>0</v>
      </c>
      <c r="M70" s="80">
        <f t="shared" si="64"/>
        <v>0</v>
      </c>
      <c r="N70" s="80">
        <f t="shared" si="64"/>
        <v>0</v>
      </c>
      <c r="O70" s="80">
        <f t="shared" si="64"/>
        <v>0</v>
      </c>
      <c r="P70" s="80">
        <f t="shared" si="64"/>
        <v>0</v>
      </c>
      <c r="Q70" s="80">
        <f t="shared" si="64"/>
        <v>0</v>
      </c>
      <c r="R70" s="80">
        <f t="shared" si="64"/>
        <v>0</v>
      </c>
      <c r="S70" s="80">
        <f t="shared" si="64"/>
        <v>0</v>
      </c>
      <c r="T70" s="80">
        <f t="shared" si="64"/>
        <v>0</v>
      </c>
      <c r="U70" s="80">
        <f t="shared" si="64"/>
        <v>0</v>
      </c>
      <c r="V70" s="80">
        <f t="shared" si="64"/>
        <v>0</v>
      </c>
      <c r="W70" s="77"/>
      <c r="X70" s="79">
        <v>0</v>
      </c>
      <c r="Y70" s="79">
        <v>0</v>
      </c>
    </row>
    <row r="71" spans="1:25" ht="16" thickBot="1" x14ac:dyDescent="0.25">
      <c r="A71" s="10">
        <v>462</v>
      </c>
      <c r="B71" s="9" t="s">
        <v>10</v>
      </c>
      <c r="C71" s="75"/>
      <c r="D71" s="76">
        <f t="shared" si="1"/>
        <v>0</v>
      </c>
      <c r="E71" s="76">
        <f t="shared" si="2"/>
        <v>0</v>
      </c>
      <c r="F71" s="76">
        <f t="shared" si="3"/>
        <v>0</v>
      </c>
      <c r="G71" s="76">
        <f t="shared" si="4"/>
        <v>0</v>
      </c>
      <c r="H71" s="76">
        <f t="shared" si="5"/>
        <v>0</v>
      </c>
      <c r="I71" s="76">
        <f t="shared" ref="I71:V71" si="65">(H71*$I$5)+H71</f>
        <v>0</v>
      </c>
      <c r="J71" s="76">
        <f t="shared" si="65"/>
        <v>0</v>
      </c>
      <c r="K71" s="76">
        <f t="shared" si="65"/>
        <v>0</v>
      </c>
      <c r="L71" s="76">
        <f t="shared" si="65"/>
        <v>0</v>
      </c>
      <c r="M71" s="76">
        <f t="shared" si="65"/>
        <v>0</v>
      </c>
      <c r="N71" s="76">
        <f t="shared" si="65"/>
        <v>0</v>
      </c>
      <c r="O71" s="76">
        <f t="shared" si="65"/>
        <v>0</v>
      </c>
      <c r="P71" s="76">
        <f t="shared" si="65"/>
        <v>0</v>
      </c>
      <c r="Q71" s="76">
        <f t="shared" si="65"/>
        <v>0</v>
      </c>
      <c r="R71" s="76">
        <f t="shared" si="65"/>
        <v>0</v>
      </c>
      <c r="S71" s="76">
        <f t="shared" si="65"/>
        <v>0</v>
      </c>
      <c r="T71" s="76">
        <f t="shared" si="65"/>
        <v>0</v>
      </c>
      <c r="U71" s="76">
        <f t="shared" si="65"/>
        <v>0</v>
      </c>
      <c r="V71" s="76">
        <f t="shared" si="65"/>
        <v>0</v>
      </c>
      <c r="W71" s="77"/>
      <c r="X71" s="75"/>
      <c r="Y71" s="75"/>
    </row>
    <row r="72" spans="1:25" ht="16" thickBot="1" x14ac:dyDescent="0.25">
      <c r="A72" s="8">
        <v>463</v>
      </c>
      <c r="B72" s="9" t="s">
        <v>11</v>
      </c>
      <c r="C72" s="75"/>
      <c r="D72" s="76">
        <f t="shared" si="1"/>
        <v>0</v>
      </c>
      <c r="E72" s="76">
        <f t="shared" si="2"/>
        <v>0</v>
      </c>
      <c r="F72" s="76">
        <f t="shared" si="3"/>
        <v>0</v>
      </c>
      <c r="G72" s="76">
        <f t="shared" si="4"/>
        <v>0</v>
      </c>
      <c r="H72" s="76">
        <f t="shared" si="5"/>
        <v>0</v>
      </c>
      <c r="I72" s="76">
        <f t="shared" ref="I72:V72" si="66">(H72*$I$5)+H72</f>
        <v>0</v>
      </c>
      <c r="J72" s="76">
        <f t="shared" si="66"/>
        <v>0</v>
      </c>
      <c r="K72" s="76">
        <f t="shared" si="66"/>
        <v>0</v>
      </c>
      <c r="L72" s="76">
        <f t="shared" si="66"/>
        <v>0</v>
      </c>
      <c r="M72" s="76">
        <f t="shared" si="66"/>
        <v>0</v>
      </c>
      <c r="N72" s="76">
        <f t="shared" si="66"/>
        <v>0</v>
      </c>
      <c r="O72" s="76">
        <f t="shared" si="66"/>
        <v>0</v>
      </c>
      <c r="P72" s="76">
        <f t="shared" si="66"/>
        <v>0</v>
      </c>
      <c r="Q72" s="76">
        <f t="shared" si="66"/>
        <v>0</v>
      </c>
      <c r="R72" s="76">
        <f t="shared" si="66"/>
        <v>0</v>
      </c>
      <c r="S72" s="76">
        <f t="shared" si="66"/>
        <v>0</v>
      </c>
      <c r="T72" s="76">
        <f t="shared" si="66"/>
        <v>0</v>
      </c>
      <c r="U72" s="76">
        <f t="shared" si="66"/>
        <v>0</v>
      </c>
      <c r="V72" s="76">
        <f t="shared" si="66"/>
        <v>0</v>
      </c>
      <c r="W72" s="77"/>
      <c r="X72" s="75"/>
      <c r="Y72" s="75"/>
    </row>
    <row r="73" spans="1:25" ht="16" thickBot="1" x14ac:dyDescent="0.25">
      <c r="A73" s="8">
        <v>464</v>
      </c>
      <c r="B73" s="9" t="s">
        <v>12</v>
      </c>
      <c r="C73" s="75"/>
      <c r="D73" s="76">
        <f t="shared" si="1"/>
        <v>0</v>
      </c>
      <c r="E73" s="76">
        <f t="shared" si="2"/>
        <v>0</v>
      </c>
      <c r="F73" s="76">
        <f t="shared" si="3"/>
        <v>0</v>
      </c>
      <c r="G73" s="76">
        <f t="shared" si="4"/>
        <v>0</v>
      </c>
      <c r="H73" s="76">
        <f t="shared" si="5"/>
        <v>0</v>
      </c>
      <c r="I73" s="76">
        <f t="shared" ref="I73:V73" si="67">(H73*$I$5)+H73</f>
        <v>0</v>
      </c>
      <c r="J73" s="76">
        <f t="shared" si="67"/>
        <v>0</v>
      </c>
      <c r="K73" s="76">
        <f t="shared" si="67"/>
        <v>0</v>
      </c>
      <c r="L73" s="76">
        <f t="shared" si="67"/>
        <v>0</v>
      </c>
      <c r="M73" s="76">
        <f t="shared" si="67"/>
        <v>0</v>
      </c>
      <c r="N73" s="76">
        <f t="shared" si="67"/>
        <v>0</v>
      </c>
      <c r="O73" s="76">
        <f t="shared" si="67"/>
        <v>0</v>
      </c>
      <c r="P73" s="76">
        <f t="shared" si="67"/>
        <v>0</v>
      </c>
      <c r="Q73" s="76">
        <f t="shared" si="67"/>
        <v>0</v>
      </c>
      <c r="R73" s="76">
        <f t="shared" si="67"/>
        <v>0</v>
      </c>
      <c r="S73" s="76">
        <f t="shared" si="67"/>
        <v>0</v>
      </c>
      <c r="T73" s="76">
        <f t="shared" si="67"/>
        <v>0</v>
      </c>
      <c r="U73" s="76">
        <f t="shared" si="67"/>
        <v>0</v>
      </c>
      <c r="V73" s="76">
        <f t="shared" si="67"/>
        <v>0</v>
      </c>
      <c r="W73" s="77"/>
      <c r="X73" s="75"/>
      <c r="Y73" s="75"/>
    </row>
    <row r="74" spans="1:25" ht="38.25" customHeight="1" thickBot="1" x14ac:dyDescent="0.25">
      <c r="A74" s="5" t="s">
        <v>4</v>
      </c>
      <c r="B74" s="7" t="s">
        <v>505</v>
      </c>
      <c r="C74" s="79"/>
      <c r="D74" s="80">
        <f t="shared" si="1"/>
        <v>0</v>
      </c>
      <c r="E74" s="80">
        <f t="shared" si="2"/>
        <v>0</v>
      </c>
      <c r="F74" s="80">
        <f t="shared" si="3"/>
        <v>0</v>
      </c>
      <c r="G74" s="80">
        <f t="shared" si="4"/>
        <v>0</v>
      </c>
      <c r="H74" s="80">
        <f t="shared" si="5"/>
        <v>0</v>
      </c>
      <c r="I74" s="80">
        <f t="shared" ref="I74:V74" si="68">(H74*$I$5)+H74</f>
        <v>0</v>
      </c>
      <c r="J74" s="80">
        <f t="shared" si="68"/>
        <v>0</v>
      </c>
      <c r="K74" s="80">
        <f t="shared" si="68"/>
        <v>0</v>
      </c>
      <c r="L74" s="80">
        <f t="shared" si="68"/>
        <v>0</v>
      </c>
      <c r="M74" s="80">
        <f t="shared" si="68"/>
        <v>0</v>
      </c>
      <c r="N74" s="80">
        <f t="shared" si="68"/>
        <v>0</v>
      </c>
      <c r="O74" s="80">
        <f t="shared" si="68"/>
        <v>0</v>
      </c>
      <c r="P74" s="80">
        <f t="shared" si="68"/>
        <v>0</v>
      </c>
      <c r="Q74" s="80">
        <f t="shared" si="68"/>
        <v>0</v>
      </c>
      <c r="R74" s="80">
        <f t="shared" si="68"/>
        <v>0</v>
      </c>
      <c r="S74" s="80">
        <f t="shared" si="68"/>
        <v>0</v>
      </c>
      <c r="T74" s="80">
        <f t="shared" si="68"/>
        <v>0</v>
      </c>
      <c r="U74" s="80">
        <f t="shared" si="68"/>
        <v>0</v>
      </c>
      <c r="V74" s="80">
        <f t="shared" si="68"/>
        <v>0</v>
      </c>
      <c r="W74" s="77"/>
      <c r="X74" s="79">
        <v>0</v>
      </c>
      <c r="Y74" s="79">
        <v>0</v>
      </c>
    </row>
    <row r="75" spans="1:25" ht="16" thickBot="1" x14ac:dyDescent="0.25">
      <c r="A75" s="10">
        <v>465</v>
      </c>
      <c r="B75" s="9" t="s">
        <v>10</v>
      </c>
      <c r="C75" s="75"/>
      <c r="D75" s="76">
        <f t="shared" si="1"/>
        <v>0</v>
      </c>
      <c r="E75" s="76">
        <f t="shared" si="2"/>
        <v>0</v>
      </c>
      <c r="F75" s="76">
        <f t="shared" si="3"/>
        <v>0</v>
      </c>
      <c r="G75" s="76">
        <f t="shared" si="4"/>
        <v>0</v>
      </c>
      <c r="H75" s="76">
        <f t="shared" si="5"/>
        <v>0</v>
      </c>
      <c r="I75" s="76">
        <f t="shared" ref="I75:V75" si="69">(H75*$I$5)+H75</f>
        <v>0</v>
      </c>
      <c r="J75" s="76">
        <f t="shared" si="69"/>
        <v>0</v>
      </c>
      <c r="K75" s="76">
        <f t="shared" si="69"/>
        <v>0</v>
      </c>
      <c r="L75" s="76">
        <f t="shared" si="69"/>
        <v>0</v>
      </c>
      <c r="M75" s="76">
        <f t="shared" si="69"/>
        <v>0</v>
      </c>
      <c r="N75" s="76">
        <f t="shared" si="69"/>
        <v>0</v>
      </c>
      <c r="O75" s="76">
        <f t="shared" si="69"/>
        <v>0</v>
      </c>
      <c r="P75" s="76">
        <f t="shared" si="69"/>
        <v>0</v>
      </c>
      <c r="Q75" s="76">
        <f t="shared" si="69"/>
        <v>0</v>
      </c>
      <c r="R75" s="76">
        <f t="shared" si="69"/>
        <v>0</v>
      </c>
      <c r="S75" s="76">
        <f t="shared" si="69"/>
        <v>0</v>
      </c>
      <c r="T75" s="76">
        <f t="shared" si="69"/>
        <v>0</v>
      </c>
      <c r="U75" s="76">
        <f t="shared" si="69"/>
        <v>0</v>
      </c>
      <c r="V75" s="76">
        <f t="shared" si="69"/>
        <v>0</v>
      </c>
      <c r="W75" s="77"/>
      <c r="X75" s="75"/>
      <c r="Y75" s="75"/>
    </row>
    <row r="76" spans="1:25" ht="16" thickBot="1" x14ac:dyDescent="0.25">
      <c r="A76" s="8">
        <v>466</v>
      </c>
      <c r="B76" s="9" t="s">
        <v>11</v>
      </c>
      <c r="C76" s="75"/>
      <c r="D76" s="76">
        <f t="shared" ref="D76:D117" si="70">SUM(C76:C76)*$D$9</f>
        <v>0</v>
      </c>
      <c r="E76" s="76">
        <f t="shared" ref="E76:E117" si="71">SUM(C76:D76)*$E$9</f>
        <v>0</v>
      </c>
      <c r="F76" s="76">
        <f t="shared" ref="F76:F117" si="72">SUM(C76:E76)*$F$9</f>
        <v>0</v>
      </c>
      <c r="G76" s="76">
        <f t="shared" ref="G76:G117" si="73">SUM(C76:F76)*$G$9</f>
        <v>0</v>
      </c>
      <c r="H76" s="76">
        <f t="shared" ref="H76:H117" si="74">ROUND(SUM(C76:G76),2)</f>
        <v>0</v>
      </c>
      <c r="I76" s="76">
        <f t="shared" ref="I76:V76" si="75">(H76*$I$5)+H76</f>
        <v>0</v>
      </c>
      <c r="J76" s="76">
        <f t="shared" si="75"/>
        <v>0</v>
      </c>
      <c r="K76" s="76">
        <f t="shared" si="75"/>
        <v>0</v>
      </c>
      <c r="L76" s="76">
        <f t="shared" si="75"/>
        <v>0</v>
      </c>
      <c r="M76" s="76">
        <f t="shared" si="75"/>
        <v>0</v>
      </c>
      <c r="N76" s="76">
        <f t="shared" si="75"/>
        <v>0</v>
      </c>
      <c r="O76" s="76">
        <f t="shared" si="75"/>
        <v>0</v>
      </c>
      <c r="P76" s="76">
        <f t="shared" si="75"/>
        <v>0</v>
      </c>
      <c r="Q76" s="76">
        <f t="shared" si="75"/>
        <v>0</v>
      </c>
      <c r="R76" s="76">
        <f t="shared" si="75"/>
        <v>0</v>
      </c>
      <c r="S76" s="76">
        <f t="shared" si="75"/>
        <v>0</v>
      </c>
      <c r="T76" s="76">
        <f t="shared" si="75"/>
        <v>0</v>
      </c>
      <c r="U76" s="76">
        <f t="shared" si="75"/>
        <v>0</v>
      </c>
      <c r="V76" s="76">
        <f t="shared" si="75"/>
        <v>0</v>
      </c>
      <c r="W76" s="77"/>
      <c r="X76" s="75"/>
      <c r="Y76" s="75"/>
    </row>
    <row r="77" spans="1:25" ht="16" thickBot="1" x14ac:dyDescent="0.25">
      <c r="A77" s="8">
        <v>467</v>
      </c>
      <c r="B77" s="9" t="s">
        <v>12</v>
      </c>
      <c r="C77" s="75"/>
      <c r="D77" s="76">
        <f t="shared" si="70"/>
        <v>0</v>
      </c>
      <c r="E77" s="76">
        <f t="shared" si="71"/>
        <v>0</v>
      </c>
      <c r="F77" s="76">
        <f t="shared" si="72"/>
        <v>0</v>
      </c>
      <c r="G77" s="76">
        <f t="shared" si="73"/>
        <v>0</v>
      </c>
      <c r="H77" s="76">
        <f t="shared" si="74"/>
        <v>0</v>
      </c>
      <c r="I77" s="76">
        <f t="shared" ref="I77:V77" si="76">(H77*$I$5)+H77</f>
        <v>0</v>
      </c>
      <c r="J77" s="76">
        <f t="shared" si="76"/>
        <v>0</v>
      </c>
      <c r="K77" s="76">
        <f t="shared" si="76"/>
        <v>0</v>
      </c>
      <c r="L77" s="76">
        <f t="shared" si="76"/>
        <v>0</v>
      </c>
      <c r="M77" s="76">
        <f t="shared" si="76"/>
        <v>0</v>
      </c>
      <c r="N77" s="76">
        <f t="shared" si="76"/>
        <v>0</v>
      </c>
      <c r="O77" s="76">
        <f t="shared" si="76"/>
        <v>0</v>
      </c>
      <c r="P77" s="76">
        <f t="shared" si="76"/>
        <v>0</v>
      </c>
      <c r="Q77" s="76">
        <f t="shared" si="76"/>
        <v>0</v>
      </c>
      <c r="R77" s="76">
        <f t="shared" si="76"/>
        <v>0</v>
      </c>
      <c r="S77" s="76">
        <f t="shared" si="76"/>
        <v>0</v>
      </c>
      <c r="T77" s="76">
        <f t="shared" si="76"/>
        <v>0</v>
      </c>
      <c r="U77" s="76">
        <f t="shared" si="76"/>
        <v>0</v>
      </c>
      <c r="V77" s="76">
        <f t="shared" si="76"/>
        <v>0</v>
      </c>
      <c r="W77" s="77"/>
      <c r="X77" s="75"/>
      <c r="Y77" s="75"/>
    </row>
    <row r="78" spans="1:25" ht="17" thickBot="1" x14ac:dyDescent="0.25">
      <c r="A78" s="5" t="s">
        <v>4</v>
      </c>
      <c r="B78" s="7" t="s">
        <v>506</v>
      </c>
      <c r="C78" s="79"/>
      <c r="D78" s="80">
        <f t="shared" si="70"/>
        <v>0</v>
      </c>
      <c r="E78" s="80">
        <f t="shared" si="71"/>
        <v>0</v>
      </c>
      <c r="F78" s="80">
        <f t="shared" si="72"/>
        <v>0</v>
      </c>
      <c r="G78" s="80">
        <f t="shared" si="73"/>
        <v>0</v>
      </c>
      <c r="H78" s="80">
        <f t="shared" si="74"/>
        <v>0</v>
      </c>
      <c r="I78" s="80">
        <f t="shared" ref="I78:V78" si="77">(H78*$I$5)+H78</f>
        <v>0</v>
      </c>
      <c r="J78" s="80">
        <f t="shared" si="77"/>
        <v>0</v>
      </c>
      <c r="K78" s="80">
        <f t="shared" si="77"/>
        <v>0</v>
      </c>
      <c r="L78" s="80">
        <f t="shared" si="77"/>
        <v>0</v>
      </c>
      <c r="M78" s="80">
        <f t="shared" si="77"/>
        <v>0</v>
      </c>
      <c r="N78" s="80">
        <f t="shared" si="77"/>
        <v>0</v>
      </c>
      <c r="O78" s="80">
        <f t="shared" si="77"/>
        <v>0</v>
      </c>
      <c r="P78" s="80">
        <f t="shared" si="77"/>
        <v>0</v>
      </c>
      <c r="Q78" s="80">
        <f t="shared" si="77"/>
        <v>0</v>
      </c>
      <c r="R78" s="80">
        <f t="shared" si="77"/>
        <v>0</v>
      </c>
      <c r="S78" s="80">
        <f t="shared" si="77"/>
        <v>0</v>
      </c>
      <c r="T78" s="80">
        <f t="shared" si="77"/>
        <v>0</v>
      </c>
      <c r="U78" s="80">
        <f t="shared" si="77"/>
        <v>0</v>
      </c>
      <c r="V78" s="80">
        <f t="shared" si="77"/>
        <v>0</v>
      </c>
      <c r="W78" s="77"/>
      <c r="X78" s="79">
        <v>0</v>
      </c>
      <c r="Y78" s="79">
        <v>0</v>
      </c>
    </row>
    <row r="79" spans="1:25" ht="16" thickBot="1" x14ac:dyDescent="0.25">
      <c r="A79" s="10">
        <v>468</v>
      </c>
      <c r="B79" s="9" t="s">
        <v>10</v>
      </c>
      <c r="C79" s="75"/>
      <c r="D79" s="76">
        <f t="shared" si="70"/>
        <v>0</v>
      </c>
      <c r="E79" s="76">
        <f t="shared" si="71"/>
        <v>0</v>
      </c>
      <c r="F79" s="76">
        <f t="shared" si="72"/>
        <v>0</v>
      </c>
      <c r="G79" s="76">
        <f t="shared" si="73"/>
        <v>0</v>
      </c>
      <c r="H79" s="76">
        <f t="shared" si="74"/>
        <v>0</v>
      </c>
      <c r="I79" s="76">
        <f t="shared" ref="I79:V79" si="78">(H79*$I$5)+H79</f>
        <v>0</v>
      </c>
      <c r="J79" s="76">
        <f t="shared" si="78"/>
        <v>0</v>
      </c>
      <c r="K79" s="76">
        <f t="shared" si="78"/>
        <v>0</v>
      </c>
      <c r="L79" s="76">
        <f t="shared" si="78"/>
        <v>0</v>
      </c>
      <c r="M79" s="76">
        <f t="shared" si="78"/>
        <v>0</v>
      </c>
      <c r="N79" s="76">
        <f t="shared" si="78"/>
        <v>0</v>
      </c>
      <c r="O79" s="76">
        <f t="shared" si="78"/>
        <v>0</v>
      </c>
      <c r="P79" s="76">
        <f t="shared" si="78"/>
        <v>0</v>
      </c>
      <c r="Q79" s="76">
        <f t="shared" si="78"/>
        <v>0</v>
      </c>
      <c r="R79" s="76">
        <f t="shared" si="78"/>
        <v>0</v>
      </c>
      <c r="S79" s="76">
        <f t="shared" si="78"/>
        <v>0</v>
      </c>
      <c r="T79" s="76">
        <f t="shared" si="78"/>
        <v>0</v>
      </c>
      <c r="U79" s="76">
        <f t="shared" si="78"/>
        <v>0</v>
      </c>
      <c r="V79" s="76">
        <f t="shared" si="78"/>
        <v>0</v>
      </c>
      <c r="W79" s="77"/>
      <c r="X79" s="75"/>
      <c r="Y79" s="75"/>
    </row>
    <row r="80" spans="1:25" ht="16" thickBot="1" x14ac:dyDescent="0.25">
      <c r="A80" s="8">
        <v>469</v>
      </c>
      <c r="B80" s="9" t="s">
        <v>11</v>
      </c>
      <c r="C80" s="75"/>
      <c r="D80" s="76">
        <f t="shared" si="70"/>
        <v>0</v>
      </c>
      <c r="E80" s="76">
        <f t="shared" si="71"/>
        <v>0</v>
      </c>
      <c r="F80" s="76">
        <f t="shared" si="72"/>
        <v>0</v>
      </c>
      <c r="G80" s="76">
        <f t="shared" si="73"/>
        <v>0</v>
      </c>
      <c r="H80" s="76">
        <f t="shared" si="74"/>
        <v>0</v>
      </c>
      <c r="I80" s="76">
        <f t="shared" ref="I80:V80" si="79">(H80*$I$5)+H80</f>
        <v>0</v>
      </c>
      <c r="J80" s="76">
        <f t="shared" si="79"/>
        <v>0</v>
      </c>
      <c r="K80" s="76">
        <f t="shared" si="79"/>
        <v>0</v>
      </c>
      <c r="L80" s="76">
        <f t="shared" si="79"/>
        <v>0</v>
      </c>
      <c r="M80" s="76">
        <f t="shared" si="79"/>
        <v>0</v>
      </c>
      <c r="N80" s="76">
        <f t="shared" si="79"/>
        <v>0</v>
      </c>
      <c r="O80" s="76">
        <f t="shared" si="79"/>
        <v>0</v>
      </c>
      <c r="P80" s="76">
        <f t="shared" si="79"/>
        <v>0</v>
      </c>
      <c r="Q80" s="76">
        <f t="shared" si="79"/>
        <v>0</v>
      </c>
      <c r="R80" s="76">
        <f t="shared" si="79"/>
        <v>0</v>
      </c>
      <c r="S80" s="76">
        <f t="shared" si="79"/>
        <v>0</v>
      </c>
      <c r="T80" s="76">
        <f t="shared" si="79"/>
        <v>0</v>
      </c>
      <c r="U80" s="76">
        <f t="shared" si="79"/>
        <v>0</v>
      </c>
      <c r="V80" s="76">
        <f t="shared" si="79"/>
        <v>0</v>
      </c>
      <c r="W80" s="77"/>
      <c r="X80" s="75"/>
      <c r="Y80" s="75"/>
    </row>
    <row r="81" spans="1:25" ht="16" thickBot="1" x14ac:dyDescent="0.25">
      <c r="A81" s="8">
        <v>470</v>
      </c>
      <c r="B81" s="9" t="s">
        <v>12</v>
      </c>
      <c r="C81" s="75"/>
      <c r="D81" s="76">
        <f t="shared" si="70"/>
        <v>0</v>
      </c>
      <c r="E81" s="76">
        <f t="shared" si="71"/>
        <v>0</v>
      </c>
      <c r="F81" s="76">
        <f t="shared" si="72"/>
        <v>0</v>
      </c>
      <c r="G81" s="76">
        <f t="shared" si="73"/>
        <v>0</v>
      </c>
      <c r="H81" s="76">
        <f t="shared" si="74"/>
        <v>0</v>
      </c>
      <c r="I81" s="76">
        <f t="shared" ref="I81:V81" si="80">(H81*$I$5)+H81</f>
        <v>0</v>
      </c>
      <c r="J81" s="76">
        <f t="shared" si="80"/>
        <v>0</v>
      </c>
      <c r="K81" s="76">
        <f t="shared" si="80"/>
        <v>0</v>
      </c>
      <c r="L81" s="76">
        <f t="shared" si="80"/>
        <v>0</v>
      </c>
      <c r="M81" s="76">
        <f t="shared" si="80"/>
        <v>0</v>
      </c>
      <c r="N81" s="76">
        <f t="shared" si="80"/>
        <v>0</v>
      </c>
      <c r="O81" s="76">
        <f t="shared" si="80"/>
        <v>0</v>
      </c>
      <c r="P81" s="76">
        <f t="shared" si="80"/>
        <v>0</v>
      </c>
      <c r="Q81" s="76">
        <f t="shared" si="80"/>
        <v>0</v>
      </c>
      <c r="R81" s="76">
        <f t="shared" si="80"/>
        <v>0</v>
      </c>
      <c r="S81" s="76">
        <f t="shared" si="80"/>
        <v>0</v>
      </c>
      <c r="T81" s="76">
        <f t="shared" si="80"/>
        <v>0</v>
      </c>
      <c r="U81" s="76">
        <f t="shared" si="80"/>
        <v>0</v>
      </c>
      <c r="V81" s="76">
        <f t="shared" si="80"/>
        <v>0</v>
      </c>
      <c r="W81" s="77"/>
      <c r="X81" s="75"/>
      <c r="Y81" s="75"/>
    </row>
    <row r="82" spans="1:25" ht="17" thickBot="1" x14ac:dyDescent="0.25">
      <c r="A82" s="5"/>
      <c r="B82" s="7" t="s">
        <v>507</v>
      </c>
      <c r="C82" s="79"/>
      <c r="D82" s="80">
        <f t="shared" si="70"/>
        <v>0</v>
      </c>
      <c r="E82" s="80">
        <f t="shared" si="71"/>
        <v>0</v>
      </c>
      <c r="F82" s="80">
        <f t="shared" si="72"/>
        <v>0</v>
      </c>
      <c r="G82" s="80">
        <f t="shared" si="73"/>
        <v>0</v>
      </c>
      <c r="H82" s="80">
        <f t="shared" si="74"/>
        <v>0</v>
      </c>
      <c r="I82" s="80">
        <f t="shared" ref="I82:V82" si="81">(H82*$I$5)+H82</f>
        <v>0</v>
      </c>
      <c r="J82" s="80">
        <f t="shared" si="81"/>
        <v>0</v>
      </c>
      <c r="K82" s="80">
        <f t="shared" si="81"/>
        <v>0</v>
      </c>
      <c r="L82" s="80">
        <f t="shared" si="81"/>
        <v>0</v>
      </c>
      <c r="M82" s="80">
        <f t="shared" si="81"/>
        <v>0</v>
      </c>
      <c r="N82" s="80">
        <f t="shared" si="81"/>
        <v>0</v>
      </c>
      <c r="O82" s="80">
        <f t="shared" si="81"/>
        <v>0</v>
      </c>
      <c r="P82" s="80">
        <f t="shared" si="81"/>
        <v>0</v>
      </c>
      <c r="Q82" s="80">
        <f t="shared" si="81"/>
        <v>0</v>
      </c>
      <c r="R82" s="80">
        <f t="shared" si="81"/>
        <v>0</v>
      </c>
      <c r="S82" s="80">
        <f t="shared" si="81"/>
        <v>0</v>
      </c>
      <c r="T82" s="80">
        <f t="shared" si="81"/>
        <v>0</v>
      </c>
      <c r="U82" s="80">
        <f t="shared" si="81"/>
        <v>0</v>
      </c>
      <c r="V82" s="80">
        <f t="shared" si="81"/>
        <v>0</v>
      </c>
      <c r="W82" s="77"/>
      <c r="X82" s="79">
        <v>0</v>
      </c>
      <c r="Y82" s="79">
        <v>0</v>
      </c>
    </row>
    <row r="83" spans="1:25" ht="16" thickBot="1" x14ac:dyDescent="0.25">
      <c r="A83" s="10">
        <v>471</v>
      </c>
      <c r="B83" s="9" t="s">
        <v>10</v>
      </c>
      <c r="C83" s="75"/>
      <c r="D83" s="76">
        <f t="shared" si="70"/>
        <v>0</v>
      </c>
      <c r="E83" s="76">
        <f t="shared" si="71"/>
        <v>0</v>
      </c>
      <c r="F83" s="76">
        <f t="shared" si="72"/>
        <v>0</v>
      </c>
      <c r="G83" s="76">
        <f t="shared" si="73"/>
        <v>0</v>
      </c>
      <c r="H83" s="76">
        <f t="shared" si="74"/>
        <v>0</v>
      </c>
      <c r="I83" s="76">
        <f t="shared" ref="I83:V83" si="82">(H83*$I$5)+H83</f>
        <v>0</v>
      </c>
      <c r="J83" s="76">
        <f t="shared" si="82"/>
        <v>0</v>
      </c>
      <c r="K83" s="76">
        <f t="shared" si="82"/>
        <v>0</v>
      </c>
      <c r="L83" s="76">
        <f t="shared" si="82"/>
        <v>0</v>
      </c>
      <c r="M83" s="76">
        <f t="shared" si="82"/>
        <v>0</v>
      </c>
      <c r="N83" s="76">
        <f t="shared" si="82"/>
        <v>0</v>
      </c>
      <c r="O83" s="76">
        <f t="shared" si="82"/>
        <v>0</v>
      </c>
      <c r="P83" s="76">
        <f t="shared" si="82"/>
        <v>0</v>
      </c>
      <c r="Q83" s="76">
        <f t="shared" si="82"/>
        <v>0</v>
      </c>
      <c r="R83" s="76">
        <f t="shared" si="82"/>
        <v>0</v>
      </c>
      <c r="S83" s="76">
        <f t="shared" si="82"/>
        <v>0</v>
      </c>
      <c r="T83" s="76">
        <f t="shared" si="82"/>
        <v>0</v>
      </c>
      <c r="U83" s="76">
        <f t="shared" si="82"/>
        <v>0</v>
      </c>
      <c r="V83" s="76">
        <f t="shared" si="82"/>
        <v>0</v>
      </c>
      <c r="W83" s="77"/>
      <c r="X83" s="75"/>
      <c r="Y83" s="75"/>
    </row>
    <row r="84" spans="1:25" ht="16" thickBot="1" x14ac:dyDescent="0.25">
      <c r="A84" s="8">
        <v>472</v>
      </c>
      <c r="B84" s="9" t="s">
        <v>11</v>
      </c>
      <c r="C84" s="75"/>
      <c r="D84" s="76">
        <f t="shared" si="70"/>
        <v>0</v>
      </c>
      <c r="E84" s="76">
        <f t="shared" si="71"/>
        <v>0</v>
      </c>
      <c r="F84" s="76">
        <f t="shared" si="72"/>
        <v>0</v>
      </c>
      <c r="G84" s="76">
        <f t="shared" si="73"/>
        <v>0</v>
      </c>
      <c r="H84" s="76">
        <f t="shared" si="74"/>
        <v>0</v>
      </c>
      <c r="I84" s="76">
        <f t="shared" ref="I84:V84" si="83">(H84*$I$5)+H84</f>
        <v>0</v>
      </c>
      <c r="J84" s="76">
        <f t="shared" si="83"/>
        <v>0</v>
      </c>
      <c r="K84" s="76">
        <f t="shared" si="83"/>
        <v>0</v>
      </c>
      <c r="L84" s="76">
        <f t="shared" si="83"/>
        <v>0</v>
      </c>
      <c r="M84" s="76">
        <f t="shared" si="83"/>
        <v>0</v>
      </c>
      <c r="N84" s="76">
        <f t="shared" si="83"/>
        <v>0</v>
      </c>
      <c r="O84" s="76">
        <f t="shared" si="83"/>
        <v>0</v>
      </c>
      <c r="P84" s="76">
        <f t="shared" si="83"/>
        <v>0</v>
      </c>
      <c r="Q84" s="76">
        <f t="shared" si="83"/>
        <v>0</v>
      </c>
      <c r="R84" s="76">
        <f t="shared" si="83"/>
        <v>0</v>
      </c>
      <c r="S84" s="76">
        <f t="shared" si="83"/>
        <v>0</v>
      </c>
      <c r="T84" s="76">
        <f t="shared" si="83"/>
        <v>0</v>
      </c>
      <c r="U84" s="76">
        <f t="shared" si="83"/>
        <v>0</v>
      </c>
      <c r="V84" s="76">
        <f t="shared" si="83"/>
        <v>0</v>
      </c>
      <c r="W84" s="77"/>
      <c r="X84" s="75"/>
      <c r="Y84" s="75"/>
    </row>
    <row r="85" spans="1:25" ht="16" thickBot="1" x14ac:dyDescent="0.25">
      <c r="A85" s="8">
        <v>473</v>
      </c>
      <c r="B85" s="9" t="s">
        <v>12</v>
      </c>
      <c r="C85" s="75"/>
      <c r="D85" s="76">
        <f t="shared" si="70"/>
        <v>0</v>
      </c>
      <c r="E85" s="76">
        <f t="shared" si="71"/>
        <v>0</v>
      </c>
      <c r="F85" s="76">
        <f t="shared" si="72"/>
        <v>0</v>
      </c>
      <c r="G85" s="76">
        <f t="shared" si="73"/>
        <v>0</v>
      </c>
      <c r="H85" s="76">
        <f t="shared" si="74"/>
        <v>0</v>
      </c>
      <c r="I85" s="76">
        <f t="shared" ref="I85:V85" si="84">(H85*$I$5)+H85</f>
        <v>0</v>
      </c>
      <c r="J85" s="76">
        <f t="shared" si="84"/>
        <v>0</v>
      </c>
      <c r="K85" s="76">
        <f t="shared" si="84"/>
        <v>0</v>
      </c>
      <c r="L85" s="76">
        <f t="shared" si="84"/>
        <v>0</v>
      </c>
      <c r="M85" s="76">
        <f t="shared" si="84"/>
        <v>0</v>
      </c>
      <c r="N85" s="76">
        <f t="shared" si="84"/>
        <v>0</v>
      </c>
      <c r="O85" s="76">
        <f t="shared" si="84"/>
        <v>0</v>
      </c>
      <c r="P85" s="76">
        <f t="shared" si="84"/>
        <v>0</v>
      </c>
      <c r="Q85" s="76">
        <f t="shared" si="84"/>
        <v>0</v>
      </c>
      <c r="R85" s="76">
        <f t="shared" si="84"/>
        <v>0</v>
      </c>
      <c r="S85" s="76">
        <f t="shared" si="84"/>
        <v>0</v>
      </c>
      <c r="T85" s="76">
        <f t="shared" si="84"/>
        <v>0</v>
      </c>
      <c r="U85" s="76">
        <f t="shared" si="84"/>
        <v>0</v>
      </c>
      <c r="V85" s="76">
        <f t="shared" si="84"/>
        <v>0</v>
      </c>
      <c r="W85" s="77"/>
      <c r="X85" s="75"/>
      <c r="Y85" s="75"/>
    </row>
    <row r="86" spans="1:25" ht="17" thickBot="1" x14ac:dyDescent="0.25">
      <c r="A86" s="5" t="s">
        <v>4</v>
      </c>
      <c r="B86" s="7" t="s">
        <v>508</v>
      </c>
      <c r="C86" s="79"/>
      <c r="D86" s="80">
        <f t="shared" si="70"/>
        <v>0</v>
      </c>
      <c r="E86" s="80">
        <f t="shared" si="71"/>
        <v>0</v>
      </c>
      <c r="F86" s="80">
        <f t="shared" si="72"/>
        <v>0</v>
      </c>
      <c r="G86" s="80">
        <f t="shared" si="73"/>
        <v>0</v>
      </c>
      <c r="H86" s="80">
        <f t="shared" si="74"/>
        <v>0</v>
      </c>
      <c r="I86" s="80">
        <f t="shared" ref="I86:V86" si="85">(H86*$I$5)+H86</f>
        <v>0</v>
      </c>
      <c r="J86" s="80">
        <f t="shared" si="85"/>
        <v>0</v>
      </c>
      <c r="K86" s="80">
        <f t="shared" si="85"/>
        <v>0</v>
      </c>
      <c r="L86" s="80">
        <f t="shared" si="85"/>
        <v>0</v>
      </c>
      <c r="M86" s="80">
        <f t="shared" si="85"/>
        <v>0</v>
      </c>
      <c r="N86" s="80">
        <f t="shared" si="85"/>
        <v>0</v>
      </c>
      <c r="O86" s="80">
        <f t="shared" si="85"/>
        <v>0</v>
      </c>
      <c r="P86" s="80">
        <f t="shared" si="85"/>
        <v>0</v>
      </c>
      <c r="Q86" s="80">
        <f t="shared" si="85"/>
        <v>0</v>
      </c>
      <c r="R86" s="80">
        <f t="shared" si="85"/>
        <v>0</v>
      </c>
      <c r="S86" s="80">
        <f t="shared" si="85"/>
        <v>0</v>
      </c>
      <c r="T86" s="80">
        <f t="shared" si="85"/>
        <v>0</v>
      </c>
      <c r="U86" s="80">
        <f t="shared" si="85"/>
        <v>0</v>
      </c>
      <c r="V86" s="80">
        <f t="shared" si="85"/>
        <v>0</v>
      </c>
      <c r="W86" s="77"/>
      <c r="X86" s="79">
        <v>0</v>
      </c>
      <c r="Y86" s="79">
        <v>0</v>
      </c>
    </row>
    <row r="87" spans="1:25" ht="16" thickBot="1" x14ac:dyDescent="0.25">
      <c r="A87" s="10">
        <v>474</v>
      </c>
      <c r="B87" s="9" t="s">
        <v>10</v>
      </c>
      <c r="C87" s="75"/>
      <c r="D87" s="76">
        <f t="shared" si="70"/>
        <v>0</v>
      </c>
      <c r="E87" s="76">
        <f t="shared" si="71"/>
        <v>0</v>
      </c>
      <c r="F87" s="76">
        <f t="shared" si="72"/>
        <v>0</v>
      </c>
      <c r="G87" s="76">
        <f t="shared" si="73"/>
        <v>0</v>
      </c>
      <c r="H87" s="76">
        <f t="shared" si="74"/>
        <v>0</v>
      </c>
      <c r="I87" s="76">
        <f t="shared" ref="I87:V87" si="86">(H87*$I$5)+H87</f>
        <v>0</v>
      </c>
      <c r="J87" s="76">
        <f t="shared" si="86"/>
        <v>0</v>
      </c>
      <c r="K87" s="76">
        <f t="shared" si="86"/>
        <v>0</v>
      </c>
      <c r="L87" s="76">
        <f t="shared" si="86"/>
        <v>0</v>
      </c>
      <c r="M87" s="76">
        <f t="shared" si="86"/>
        <v>0</v>
      </c>
      <c r="N87" s="76">
        <f t="shared" si="86"/>
        <v>0</v>
      </c>
      <c r="O87" s="76">
        <f t="shared" si="86"/>
        <v>0</v>
      </c>
      <c r="P87" s="76">
        <f t="shared" si="86"/>
        <v>0</v>
      </c>
      <c r="Q87" s="76">
        <f t="shared" si="86"/>
        <v>0</v>
      </c>
      <c r="R87" s="76">
        <f t="shared" si="86"/>
        <v>0</v>
      </c>
      <c r="S87" s="76">
        <f t="shared" si="86"/>
        <v>0</v>
      </c>
      <c r="T87" s="76">
        <f t="shared" si="86"/>
        <v>0</v>
      </c>
      <c r="U87" s="76">
        <f t="shared" si="86"/>
        <v>0</v>
      </c>
      <c r="V87" s="76">
        <f t="shared" si="86"/>
        <v>0</v>
      </c>
      <c r="W87" s="77"/>
      <c r="X87" s="75"/>
      <c r="Y87" s="75"/>
    </row>
    <row r="88" spans="1:25" ht="16" thickBot="1" x14ac:dyDescent="0.25">
      <c r="A88" s="8">
        <v>475</v>
      </c>
      <c r="B88" s="9" t="s">
        <v>11</v>
      </c>
      <c r="C88" s="75"/>
      <c r="D88" s="76">
        <f t="shared" si="70"/>
        <v>0</v>
      </c>
      <c r="E88" s="76">
        <f t="shared" si="71"/>
        <v>0</v>
      </c>
      <c r="F88" s="76">
        <f t="shared" si="72"/>
        <v>0</v>
      </c>
      <c r="G88" s="76">
        <f t="shared" si="73"/>
        <v>0</v>
      </c>
      <c r="H88" s="76">
        <f t="shared" si="74"/>
        <v>0</v>
      </c>
      <c r="I88" s="76">
        <f t="shared" ref="I88:V88" si="87">(H88*$I$5)+H88</f>
        <v>0</v>
      </c>
      <c r="J88" s="76">
        <f t="shared" si="87"/>
        <v>0</v>
      </c>
      <c r="K88" s="76">
        <f t="shared" si="87"/>
        <v>0</v>
      </c>
      <c r="L88" s="76">
        <f t="shared" si="87"/>
        <v>0</v>
      </c>
      <c r="M88" s="76">
        <f t="shared" si="87"/>
        <v>0</v>
      </c>
      <c r="N88" s="76">
        <f t="shared" si="87"/>
        <v>0</v>
      </c>
      <c r="O88" s="76">
        <f t="shared" si="87"/>
        <v>0</v>
      </c>
      <c r="P88" s="76">
        <f t="shared" si="87"/>
        <v>0</v>
      </c>
      <c r="Q88" s="76">
        <f t="shared" si="87"/>
        <v>0</v>
      </c>
      <c r="R88" s="76">
        <f t="shared" si="87"/>
        <v>0</v>
      </c>
      <c r="S88" s="76">
        <f t="shared" si="87"/>
        <v>0</v>
      </c>
      <c r="T88" s="76">
        <f t="shared" si="87"/>
        <v>0</v>
      </c>
      <c r="U88" s="76">
        <f t="shared" si="87"/>
        <v>0</v>
      </c>
      <c r="V88" s="76">
        <f t="shared" si="87"/>
        <v>0</v>
      </c>
      <c r="W88" s="77"/>
      <c r="X88" s="75"/>
      <c r="Y88" s="75"/>
    </row>
    <row r="89" spans="1:25" ht="16" thickBot="1" x14ac:dyDescent="0.25">
      <c r="A89" s="8">
        <v>476</v>
      </c>
      <c r="B89" s="9" t="s">
        <v>12</v>
      </c>
      <c r="C89" s="75"/>
      <c r="D89" s="76">
        <f t="shared" si="70"/>
        <v>0</v>
      </c>
      <c r="E89" s="76">
        <f t="shared" si="71"/>
        <v>0</v>
      </c>
      <c r="F89" s="76">
        <f t="shared" si="72"/>
        <v>0</v>
      </c>
      <c r="G89" s="76">
        <f t="shared" si="73"/>
        <v>0</v>
      </c>
      <c r="H89" s="76">
        <f t="shared" si="74"/>
        <v>0</v>
      </c>
      <c r="I89" s="76">
        <f t="shared" ref="I89:V89" si="88">(H89*$I$5)+H89</f>
        <v>0</v>
      </c>
      <c r="J89" s="76">
        <f t="shared" si="88"/>
        <v>0</v>
      </c>
      <c r="K89" s="76">
        <f t="shared" si="88"/>
        <v>0</v>
      </c>
      <c r="L89" s="76">
        <f t="shared" si="88"/>
        <v>0</v>
      </c>
      <c r="M89" s="76">
        <f t="shared" si="88"/>
        <v>0</v>
      </c>
      <c r="N89" s="76">
        <f t="shared" si="88"/>
        <v>0</v>
      </c>
      <c r="O89" s="76">
        <f t="shared" si="88"/>
        <v>0</v>
      </c>
      <c r="P89" s="76">
        <f t="shared" si="88"/>
        <v>0</v>
      </c>
      <c r="Q89" s="76">
        <f t="shared" si="88"/>
        <v>0</v>
      </c>
      <c r="R89" s="76">
        <f t="shared" si="88"/>
        <v>0</v>
      </c>
      <c r="S89" s="76">
        <f t="shared" si="88"/>
        <v>0</v>
      </c>
      <c r="T89" s="76">
        <f t="shared" si="88"/>
        <v>0</v>
      </c>
      <c r="U89" s="76">
        <f t="shared" si="88"/>
        <v>0</v>
      </c>
      <c r="V89" s="76">
        <f t="shared" si="88"/>
        <v>0</v>
      </c>
      <c r="W89" s="77"/>
      <c r="X89" s="75"/>
      <c r="Y89" s="75"/>
    </row>
    <row r="90" spans="1:25" ht="17" thickBot="1" x14ac:dyDescent="0.25">
      <c r="A90" s="5" t="s">
        <v>4</v>
      </c>
      <c r="B90" s="7" t="s">
        <v>509</v>
      </c>
      <c r="C90" s="79"/>
      <c r="D90" s="80">
        <f t="shared" si="70"/>
        <v>0</v>
      </c>
      <c r="E90" s="80">
        <f t="shared" si="71"/>
        <v>0</v>
      </c>
      <c r="F90" s="80">
        <f t="shared" si="72"/>
        <v>0</v>
      </c>
      <c r="G90" s="80">
        <f t="shared" si="73"/>
        <v>0</v>
      </c>
      <c r="H90" s="80">
        <f t="shared" si="74"/>
        <v>0</v>
      </c>
      <c r="I90" s="80">
        <f t="shared" ref="I90:V90" si="89">(H90*$I$5)+H90</f>
        <v>0</v>
      </c>
      <c r="J90" s="80">
        <f t="shared" si="89"/>
        <v>0</v>
      </c>
      <c r="K90" s="80">
        <f t="shared" si="89"/>
        <v>0</v>
      </c>
      <c r="L90" s="80">
        <f t="shared" si="89"/>
        <v>0</v>
      </c>
      <c r="M90" s="80">
        <f t="shared" si="89"/>
        <v>0</v>
      </c>
      <c r="N90" s="80">
        <f t="shared" si="89"/>
        <v>0</v>
      </c>
      <c r="O90" s="80">
        <f t="shared" si="89"/>
        <v>0</v>
      </c>
      <c r="P90" s="80">
        <f t="shared" si="89"/>
        <v>0</v>
      </c>
      <c r="Q90" s="80">
        <f t="shared" si="89"/>
        <v>0</v>
      </c>
      <c r="R90" s="80">
        <f t="shared" si="89"/>
        <v>0</v>
      </c>
      <c r="S90" s="80">
        <f t="shared" si="89"/>
        <v>0</v>
      </c>
      <c r="T90" s="80">
        <f t="shared" si="89"/>
        <v>0</v>
      </c>
      <c r="U90" s="80">
        <f t="shared" si="89"/>
        <v>0</v>
      </c>
      <c r="V90" s="80">
        <f t="shared" si="89"/>
        <v>0</v>
      </c>
      <c r="W90" s="77"/>
      <c r="X90" s="79">
        <v>0</v>
      </c>
      <c r="Y90" s="79">
        <v>0</v>
      </c>
    </row>
    <row r="91" spans="1:25" ht="16" thickBot="1" x14ac:dyDescent="0.25">
      <c r="A91" s="10">
        <v>477</v>
      </c>
      <c r="B91" s="9" t="s">
        <v>10</v>
      </c>
      <c r="C91" s="75"/>
      <c r="D91" s="76">
        <f t="shared" si="70"/>
        <v>0</v>
      </c>
      <c r="E91" s="76">
        <f t="shared" si="71"/>
        <v>0</v>
      </c>
      <c r="F91" s="76">
        <f t="shared" si="72"/>
        <v>0</v>
      </c>
      <c r="G91" s="76">
        <f t="shared" si="73"/>
        <v>0</v>
      </c>
      <c r="H91" s="76">
        <f t="shared" si="74"/>
        <v>0</v>
      </c>
      <c r="I91" s="76">
        <f t="shared" ref="I91:V91" si="90">(H91*$I$5)+H91</f>
        <v>0</v>
      </c>
      <c r="J91" s="76">
        <f t="shared" si="90"/>
        <v>0</v>
      </c>
      <c r="K91" s="76">
        <f t="shared" si="90"/>
        <v>0</v>
      </c>
      <c r="L91" s="76">
        <f t="shared" si="90"/>
        <v>0</v>
      </c>
      <c r="M91" s="76">
        <f t="shared" si="90"/>
        <v>0</v>
      </c>
      <c r="N91" s="76">
        <f t="shared" si="90"/>
        <v>0</v>
      </c>
      <c r="O91" s="76">
        <f t="shared" si="90"/>
        <v>0</v>
      </c>
      <c r="P91" s="76">
        <f t="shared" si="90"/>
        <v>0</v>
      </c>
      <c r="Q91" s="76">
        <f t="shared" si="90"/>
        <v>0</v>
      </c>
      <c r="R91" s="76">
        <f t="shared" si="90"/>
        <v>0</v>
      </c>
      <c r="S91" s="76">
        <f t="shared" si="90"/>
        <v>0</v>
      </c>
      <c r="T91" s="76">
        <f t="shared" si="90"/>
        <v>0</v>
      </c>
      <c r="U91" s="76">
        <f t="shared" si="90"/>
        <v>0</v>
      </c>
      <c r="V91" s="76">
        <f t="shared" si="90"/>
        <v>0</v>
      </c>
      <c r="W91" s="77"/>
      <c r="X91" s="75"/>
      <c r="Y91" s="75"/>
    </row>
    <row r="92" spans="1:25" ht="16" thickBot="1" x14ac:dyDescent="0.25">
      <c r="A92" s="8">
        <v>478</v>
      </c>
      <c r="B92" s="9" t="s">
        <v>11</v>
      </c>
      <c r="C92" s="75"/>
      <c r="D92" s="76">
        <f t="shared" si="70"/>
        <v>0</v>
      </c>
      <c r="E92" s="76">
        <f t="shared" si="71"/>
        <v>0</v>
      </c>
      <c r="F92" s="76">
        <f t="shared" si="72"/>
        <v>0</v>
      </c>
      <c r="G92" s="76">
        <f t="shared" si="73"/>
        <v>0</v>
      </c>
      <c r="H92" s="76">
        <f t="shared" si="74"/>
        <v>0</v>
      </c>
      <c r="I92" s="76">
        <f t="shared" ref="I92:V92" si="91">(H92*$I$5)+H92</f>
        <v>0</v>
      </c>
      <c r="J92" s="76">
        <f t="shared" si="91"/>
        <v>0</v>
      </c>
      <c r="K92" s="76">
        <f t="shared" si="91"/>
        <v>0</v>
      </c>
      <c r="L92" s="76">
        <f t="shared" si="91"/>
        <v>0</v>
      </c>
      <c r="M92" s="76">
        <f t="shared" si="91"/>
        <v>0</v>
      </c>
      <c r="N92" s="76">
        <f t="shared" si="91"/>
        <v>0</v>
      </c>
      <c r="O92" s="76">
        <f t="shared" si="91"/>
        <v>0</v>
      </c>
      <c r="P92" s="76">
        <f t="shared" si="91"/>
        <v>0</v>
      </c>
      <c r="Q92" s="76">
        <f t="shared" si="91"/>
        <v>0</v>
      </c>
      <c r="R92" s="76">
        <f t="shared" si="91"/>
        <v>0</v>
      </c>
      <c r="S92" s="76">
        <f t="shared" si="91"/>
        <v>0</v>
      </c>
      <c r="T92" s="76">
        <f t="shared" si="91"/>
        <v>0</v>
      </c>
      <c r="U92" s="76">
        <f t="shared" si="91"/>
        <v>0</v>
      </c>
      <c r="V92" s="76">
        <f t="shared" si="91"/>
        <v>0</v>
      </c>
      <c r="W92" s="77"/>
      <c r="X92" s="75"/>
      <c r="Y92" s="75"/>
    </row>
    <row r="93" spans="1:25" ht="16" thickBot="1" x14ac:dyDescent="0.25">
      <c r="A93" s="8">
        <v>479</v>
      </c>
      <c r="B93" s="9" t="s">
        <v>12</v>
      </c>
      <c r="C93" s="75"/>
      <c r="D93" s="76">
        <f t="shared" si="70"/>
        <v>0</v>
      </c>
      <c r="E93" s="76">
        <f t="shared" si="71"/>
        <v>0</v>
      </c>
      <c r="F93" s="76">
        <f t="shared" si="72"/>
        <v>0</v>
      </c>
      <c r="G93" s="76">
        <f t="shared" si="73"/>
        <v>0</v>
      </c>
      <c r="H93" s="76">
        <f t="shared" si="74"/>
        <v>0</v>
      </c>
      <c r="I93" s="76">
        <f t="shared" ref="I93:V93" si="92">(H93*$I$5)+H93</f>
        <v>0</v>
      </c>
      <c r="J93" s="76">
        <f t="shared" si="92"/>
        <v>0</v>
      </c>
      <c r="K93" s="76">
        <f t="shared" si="92"/>
        <v>0</v>
      </c>
      <c r="L93" s="76">
        <f t="shared" si="92"/>
        <v>0</v>
      </c>
      <c r="M93" s="76">
        <f t="shared" si="92"/>
        <v>0</v>
      </c>
      <c r="N93" s="76">
        <f t="shared" si="92"/>
        <v>0</v>
      </c>
      <c r="O93" s="76">
        <f t="shared" si="92"/>
        <v>0</v>
      </c>
      <c r="P93" s="76">
        <f t="shared" si="92"/>
        <v>0</v>
      </c>
      <c r="Q93" s="76">
        <f t="shared" si="92"/>
        <v>0</v>
      </c>
      <c r="R93" s="76">
        <f t="shared" si="92"/>
        <v>0</v>
      </c>
      <c r="S93" s="76">
        <f t="shared" si="92"/>
        <v>0</v>
      </c>
      <c r="T93" s="76">
        <f t="shared" si="92"/>
        <v>0</v>
      </c>
      <c r="U93" s="76">
        <f t="shared" si="92"/>
        <v>0</v>
      </c>
      <c r="V93" s="76">
        <f t="shared" si="92"/>
        <v>0</v>
      </c>
      <c r="W93" s="77"/>
      <c r="X93" s="75"/>
      <c r="Y93" s="75"/>
    </row>
    <row r="94" spans="1:25" ht="17" thickBot="1" x14ac:dyDescent="0.25">
      <c r="A94" s="5" t="s">
        <v>4</v>
      </c>
      <c r="B94" s="7" t="s">
        <v>510</v>
      </c>
      <c r="C94" s="79"/>
      <c r="D94" s="80">
        <f t="shared" si="70"/>
        <v>0</v>
      </c>
      <c r="E94" s="80">
        <f t="shared" si="71"/>
        <v>0</v>
      </c>
      <c r="F94" s="80">
        <f t="shared" si="72"/>
        <v>0</v>
      </c>
      <c r="G94" s="80">
        <f t="shared" si="73"/>
        <v>0</v>
      </c>
      <c r="H94" s="80">
        <f t="shared" si="74"/>
        <v>0</v>
      </c>
      <c r="I94" s="80">
        <f t="shared" ref="I94:V94" si="93">(H94*$I$5)+H94</f>
        <v>0</v>
      </c>
      <c r="J94" s="80">
        <f t="shared" si="93"/>
        <v>0</v>
      </c>
      <c r="K94" s="80">
        <f t="shared" si="93"/>
        <v>0</v>
      </c>
      <c r="L94" s="80">
        <f t="shared" si="93"/>
        <v>0</v>
      </c>
      <c r="M94" s="80">
        <f t="shared" si="93"/>
        <v>0</v>
      </c>
      <c r="N94" s="80">
        <f t="shared" si="93"/>
        <v>0</v>
      </c>
      <c r="O94" s="80">
        <f t="shared" si="93"/>
        <v>0</v>
      </c>
      <c r="P94" s="80">
        <f t="shared" si="93"/>
        <v>0</v>
      </c>
      <c r="Q94" s="80">
        <f t="shared" si="93"/>
        <v>0</v>
      </c>
      <c r="R94" s="80">
        <f t="shared" si="93"/>
        <v>0</v>
      </c>
      <c r="S94" s="80">
        <f t="shared" si="93"/>
        <v>0</v>
      </c>
      <c r="T94" s="80">
        <f t="shared" si="93"/>
        <v>0</v>
      </c>
      <c r="U94" s="80">
        <f t="shared" si="93"/>
        <v>0</v>
      </c>
      <c r="V94" s="80">
        <f t="shared" si="93"/>
        <v>0</v>
      </c>
      <c r="W94" s="77"/>
      <c r="X94" s="79">
        <v>0</v>
      </c>
      <c r="Y94" s="79">
        <v>0</v>
      </c>
    </row>
    <row r="95" spans="1:25" ht="16" thickBot="1" x14ac:dyDescent="0.25">
      <c r="A95" s="10">
        <v>480</v>
      </c>
      <c r="B95" s="9" t="s">
        <v>10</v>
      </c>
      <c r="C95" s="75"/>
      <c r="D95" s="76">
        <f t="shared" si="70"/>
        <v>0</v>
      </c>
      <c r="E95" s="76">
        <f t="shared" si="71"/>
        <v>0</v>
      </c>
      <c r="F95" s="76">
        <f t="shared" si="72"/>
        <v>0</v>
      </c>
      <c r="G95" s="76">
        <f t="shared" si="73"/>
        <v>0</v>
      </c>
      <c r="H95" s="76">
        <f t="shared" si="74"/>
        <v>0</v>
      </c>
      <c r="I95" s="76">
        <f t="shared" ref="I95:V95" si="94">(H95*$I$5)+H95</f>
        <v>0</v>
      </c>
      <c r="J95" s="76">
        <f t="shared" si="94"/>
        <v>0</v>
      </c>
      <c r="K95" s="76">
        <f t="shared" si="94"/>
        <v>0</v>
      </c>
      <c r="L95" s="76">
        <f t="shared" si="94"/>
        <v>0</v>
      </c>
      <c r="M95" s="76">
        <f t="shared" si="94"/>
        <v>0</v>
      </c>
      <c r="N95" s="76">
        <f t="shared" si="94"/>
        <v>0</v>
      </c>
      <c r="O95" s="76">
        <f t="shared" si="94"/>
        <v>0</v>
      </c>
      <c r="P95" s="76">
        <f t="shared" si="94"/>
        <v>0</v>
      </c>
      <c r="Q95" s="76">
        <f t="shared" si="94"/>
        <v>0</v>
      </c>
      <c r="R95" s="76">
        <f t="shared" si="94"/>
        <v>0</v>
      </c>
      <c r="S95" s="76">
        <f t="shared" si="94"/>
        <v>0</v>
      </c>
      <c r="T95" s="76">
        <f t="shared" si="94"/>
        <v>0</v>
      </c>
      <c r="U95" s="76">
        <f t="shared" si="94"/>
        <v>0</v>
      </c>
      <c r="V95" s="76">
        <f t="shared" si="94"/>
        <v>0</v>
      </c>
      <c r="W95" s="77"/>
      <c r="X95" s="75"/>
      <c r="Y95" s="75"/>
    </row>
    <row r="96" spans="1:25" ht="16" thickBot="1" x14ac:dyDescent="0.25">
      <c r="A96" s="8">
        <v>481</v>
      </c>
      <c r="B96" s="9" t="s">
        <v>11</v>
      </c>
      <c r="C96" s="75"/>
      <c r="D96" s="76">
        <f t="shared" si="70"/>
        <v>0</v>
      </c>
      <c r="E96" s="76">
        <f t="shared" si="71"/>
        <v>0</v>
      </c>
      <c r="F96" s="76">
        <f t="shared" si="72"/>
        <v>0</v>
      </c>
      <c r="G96" s="76">
        <f t="shared" si="73"/>
        <v>0</v>
      </c>
      <c r="H96" s="76">
        <f t="shared" si="74"/>
        <v>0</v>
      </c>
      <c r="I96" s="76">
        <f t="shared" ref="I96:V96" si="95">(H96*$I$5)+H96</f>
        <v>0</v>
      </c>
      <c r="J96" s="76">
        <f t="shared" si="95"/>
        <v>0</v>
      </c>
      <c r="K96" s="76">
        <f t="shared" si="95"/>
        <v>0</v>
      </c>
      <c r="L96" s="76">
        <f t="shared" si="95"/>
        <v>0</v>
      </c>
      <c r="M96" s="76">
        <f t="shared" si="95"/>
        <v>0</v>
      </c>
      <c r="N96" s="76">
        <f t="shared" si="95"/>
        <v>0</v>
      </c>
      <c r="O96" s="76">
        <f t="shared" si="95"/>
        <v>0</v>
      </c>
      <c r="P96" s="76">
        <f t="shared" si="95"/>
        <v>0</v>
      </c>
      <c r="Q96" s="76">
        <f t="shared" si="95"/>
        <v>0</v>
      </c>
      <c r="R96" s="76">
        <f t="shared" si="95"/>
        <v>0</v>
      </c>
      <c r="S96" s="76">
        <f t="shared" si="95"/>
        <v>0</v>
      </c>
      <c r="T96" s="76">
        <f t="shared" si="95"/>
        <v>0</v>
      </c>
      <c r="U96" s="76">
        <f t="shared" si="95"/>
        <v>0</v>
      </c>
      <c r="V96" s="76">
        <f t="shared" si="95"/>
        <v>0</v>
      </c>
      <c r="W96" s="77"/>
      <c r="X96" s="75"/>
      <c r="Y96" s="75"/>
    </row>
    <row r="97" spans="1:25" ht="16" thickBot="1" x14ac:dyDescent="0.25">
      <c r="A97" s="8">
        <v>482</v>
      </c>
      <c r="B97" s="9" t="s">
        <v>12</v>
      </c>
      <c r="C97" s="75"/>
      <c r="D97" s="76">
        <f t="shared" si="70"/>
        <v>0</v>
      </c>
      <c r="E97" s="76">
        <f t="shared" si="71"/>
        <v>0</v>
      </c>
      <c r="F97" s="76">
        <f t="shared" si="72"/>
        <v>0</v>
      </c>
      <c r="G97" s="76">
        <f t="shared" si="73"/>
        <v>0</v>
      </c>
      <c r="H97" s="76">
        <f t="shared" si="74"/>
        <v>0</v>
      </c>
      <c r="I97" s="76">
        <f t="shared" ref="I97:V97" si="96">(H97*$I$5)+H97</f>
        <v>0</v>
      </c>
      <c r="J97" s="76">
        <f t="shared" si="96"/>
        <v>0</v>
      </c>
      <c r="K97" s="76">
        <f t="shared" si="96"/>
        <v>0</v>
      </c>
      <c r="L97" s="76">
        <f t="shared" si="96"/>
        <v>0</v>
      </c>
      <c r="M97" s="76">
        <f t="shared" si="96"/>
        <v>0</v>
      </c>
      <c r="N97" s="76">
        <f t="shared" si="96"/>
        <v>0</v>
      </c>
      <c r="O97" s="76">
        <f t="shared" si="96"/>
        <v>0</v>
      </c>
      <c r="P97" s="76">
        <f t="shared" si="96"/>
        <v>0</v>
      </c>
      <c r="Q97" s="76">
        <f t="shared" si="96"/>
        <v>0</v>
      </c>
      <c r="R97" s="76">
        <f t="shared" si="96"/>
        <v>0</v>
      </c>
      <c r="S97" s="76">
        <f t="shared" si="96"/>
        <v>0</v>
      </c>
      <c r="T97" s="76">
        <f t="shared" si="96"/>
        <v>0</v>
      </c>
      <c r="U97" s="76">
        <f t="shared" si="96"/>
        <v>0</v>
      </c>
      <c r="V97" s="76">
        <f t="shared" si="96"/>
        <v>0</v>
      </c>
      <c r="W97" s="77"/>
      <c r="X97" s="75"/>
      <c r="Y97" s="75"/>
    </row>
    <row r="98" spans="1:25" ht="17" thickBot="1" x14ac:dyDescent="0.25">
      <c r="A98" s="5" t="s">
        <v>4</v>
      </c>
      <c r="B98" s="7" t="s">
        <v>511</v>
      </c>
      <c r="C98" s="79"/>
      <c r="D98" s="80">
        <f t="shared" si="70"/>
        <v>0</v>
      </c>
      <c r="E98" s="80">
        <f t="shared" si="71"/>
        <v>0</v>
      </c>
      <c r="F98" s="80">
        <f t="shared" si="72"/>
        <v>0</v>
      </c>
      <c r="G98" s="80">
        <f t="shared" si="73"/>
        <v>0</v>
      </c>
      <c r="H98" s="80">
        <f t="shared" si="74"/>
        <v>0</v>
      </c>
      <c r="I98" s="80">
        <f t="shared" ref="I98:V98" si="97">(H98*$I$5)+H98</f>
        <v>0</v>
      </c>
      <c r="J98" s="80">
        <f t="shared" si="97"/>
        <v>0</v>
      </c>
      <c r="K98" s="80">
        <f t="shared" si="97"/>
        <v>0</v>
      </c>
      <c r="L98" s="80">
        <f t="shared" si="97"/>
        <v>0</v>
      </c>
      <c r="M98" s="80">
        <f t="shared" si="97"/>
        <v>0</v>
      </c>
      <c r="N98" s="80">
        <f t="shared" si="97"/>
        <v>0</v>
      </c>
      <c r="O98" s="80">
        <f t="shared" si="97"/>
        <v>0</v>
      </c>
      <c r="P98" s="80">
        <f t="shared" si="97"/>
        <v>0</v>
      </c>
      <c r="Q98" s="80">
        <f t="shared" si="97"/>
        <v>0</v>
      </c>
      <c r="R98" s="80">
        <f t="shared" si="97"/>
        <v>0</v>
      </c>
      <c r="S98" s="80">
        <f t="shared" si="97"/>
        <v>0</v>
      </c>
      <c r="T98" s="80">
        <f t="shared" si="97"/>
        <v>0</v>
      </c>
      <c r="U98" s="80">
        <f t="shared" si="97"/>
        <v>0</v>
      </c>
      <c r="V98" s="80">
        <f t="shared" si="97"/>
        <v>0</v>
      </c>
      <c r="W98" s="77"/>
      <c r="X98" s="79">
        <v>0</v>
      </c>
      <c r="Y98" s="79">
        <v>0</v>
      </c>
    </row>
    <row r="99" spans="1:25" ht="16" thickBot="1" x14ac:dyDescent="0.25">
      <c r="A99" s="10">
        <v>483</v>
      </c>
      <c r="B99" s="9" t="s">
        <v>10</v>
      </c>
      <c r="C99" s="75"/>
      <c r="D99" s="76">
        <f t="shared" si="70"/>
        <v>0</v>
      </c>
      <c r="E99" s="76">
        <f t="shared" si="71"/>
        <v>0</v>
      </c>
      <c r="F99" s="76">
        <f t="shared" si="72"/>
        <v>0</v>
      </c>
      <c r="G99" s="76">
        <f t="shared" si="73"/>
        <v>0</v>
      </c>
      <c r="H99" s="76">
        <f t="shared" si="74"/>
        <v>0</v>
      </c>
      <c r="I99" s="76">
        <f t="shared" ref="I99:V99" si="98">(H99*$I$5)+H99</f>
        <v>0</v>
      </c>
      <c r="J99" s="76">
        <f t="shared" si="98"/>
        <v>0</v>
      </c>
      <c r="K99" s="76">
        <f t="shared" si="98"/>
        <v>0</v>
      </c>
      <c r="L99" s="76">
        <f t="shared" si="98"/>
        <v>0</v>
      </c>
      <c r="M99" s="76">
        <f t="shared" si="98"/>
        <v>0</v>
      </c>
      <c r="N99" s="76">
        <f t="shared" si="98"/>
        <v>0</v>
      </c>
      <c r="O99" s="76">
        <f t="shared" si="98"/>
        <v>0</v>
      </c>
      <c r="P99" s="76">
        <f t="shared" si="98"/>
        <v>0</v>
      </c>
      <c r="Q99" s="76">
        <f t="shared" si="98"/>
        <v>0</v>
      </c>
      <c r="R99" s="76">
        <f t="shared" si="98"/>
        <v>0</v>
      </c>
      <c r="S99" s="76">
        <f t="shared" si="98"/>
        <v>0</v>
      </c>
      <c r="T99" s="76">
        <f t="shared" si="98"/>
        <v>0</v>
      </c>
      <c r="U99" s="76">
        <f t="shared" si="98"/>
        <v>0</v>
      </c>
      <c r="V99" s="76">
        <f t="shared" si="98"/>
        <v>0</v>
      </c>
      <c r="W99" s="77"/>
      <c r="X99" s="75"/>
      <c r="Y99" s="75"/>
    </row>
    <row r="100" spans="1:25" ht="16" thickBot="1" x14ac:dyDescent="0.25">
      <c r="A100" s="8">
        <v>484</v>
      </c>
      <c r="B100" s="9" t="s">
        <v>11</v>
      </c>
      <c r="C100" s="75"/>
      <c r="D100" s="76">
        <f t="shared" si="70"/>
        <v>0</v>
      </c>
      <c r="E100" s="76">
        <f t="shared" si="71"/>
        <v>0</v>
      </c>
      <c r="F100" s="76">
        <f t="shared" si="72"/>
        <v>0</v>
      </c>
      <c r="G100" s="76">
        <f t="shared" si="73"/>
        <v>0</v>
      </c>
      <c r="H100" s="76">
        <f t="shared" si="74"/>
        <v>0</v>
      </c>
      <c r="I100" s="76">
        <f t="shared" ref="I100:V100" si="99">(H100*$I$5)+H100</f>
        <v>0</v>
      </c>
      <c r="J100" s="76">
        <f t="shared" si="99"/>
        <v>0</v>
      </c>
      <c r="K100" s="76">
        <f t="shared" si="99"/>
        <v>0</v>
      </c>
      <c r="L100" s="76">
        <f t="shared" si="99"/>
        <v>0</v>
      </c>
      <c r="M100" s="76">
        <f t="shared" si="99"/>
        <v>0</v>
      </c>
      <c r="N100" s="76">
        <f t="shared" si="99"/>
        <v>0</v>
      </c>
      <c r="O100" s="76">
        <f t="shared" si="99"/>
        <v>0</v>
      </c>
      <c r="P100" s="76">
        <f t="shared" si="99"/>
        <v>0</v>
      </c>
      <c r="Q100" s="76">
        <f t="shared" si="99"/>
        <v>0</v>
      </c>
      <c r="R100" s="76">
        <f t="shared" si="99"/>
        <v>0</v>
      </c>
      <c r="S100" s="76">
        <f t="shared" si="99"/>
        <v>0</v>
      </c>
      <c r="T100" s="76">
        <f t="shared" si="99"/>
        <v>0</v>
      </c>
      <c r="U100" s="76">
        <f t="shared" si="99"/>
        <v>0</v>
      </c>
      <c r="V100" s="76">
        <f t="shared" si="99"/>
        <v>0</v>
      </c>
      <c r="W100" s="77"/>
      <c r="X100" s="75"/>
      <c r="Y100" s="75"/>
    </row>
    <row r="101" spans="1:25" ht="16" thickBot="1" x14ac:dyDescent="0.25">
      <c r="A101" s="8">
        <v>485</v>
      </c>
      <c r="B101" s="9" t="s">
        <v>12</v>
      </c>
      <c r="C101" s="75"/>
      <c r="D101" s="76">
        <f t="shared" si="70"/>
        <v>0</v>
      </c>
      <c r="E101" s="76">
        <f t="shared" si="71"/>
        <v>0</v>
      </c>
      <c r="F101" s="76">
        <f t="shared" si="72"/>
        <v>0</v>
      </c>
      <c r="G101" s="76">
        <f t="shared" si="73"/>
        <v>0</v>
      </c>
      <c r="H101" s="76">
        <f t="shared" si="74"/>
        <v>0</v>
      </c>
      <c r="I101" s="76">
        <f t="shared" ref="I101:V101" si="100">(H101*$I$5)+H101</f>
        <v>0</v>
      </c>
      <c r="J101" s="76">
        <f t="shared" si="100"/>
        <v>0</v>
      </c>
      <c r="K101" s="76">
        <f t="shared" si="100"/>
        <v>0</v>
      </c>
      <c r="L101" s="76">
        <f t="shared" si="100"/>
        <v>0</v>
      </c>
      <c r="M101" s="76">
        <f t="shared" si="100"/>
        <v>0</v>
      </c>
      <c r="N101" s="76">
        <f t="shared" si="100"/>
        <v>0</v>
      </c>
      <c r="O101" s="76">
        <f t="shared" si="100"/>
        <v>0</v>
      </c>
      <c r="P101" s="76">
        <f t="shared" si="100"/>
        <v>0</v>
      </c>
      <c r="Q101" s="76">
        <f t="shared" si="100"/>
        <v>0</v>
      </c>
      <c r="R101" s="76">
        <f t="shared" si="100"/>
        <v>0</v>
      </c>
      <c r="S101" s="76">
        <f t="shared" si="100"/>
        <v>0</v>
      </c>
      <c r="T101" s="76">
        <f t="shared" si="100"/>
        <v>0</v>
      </c>
      <c r="U101" s="76">
        <f t="shared" si="100"/>
        <v>0</v>
      </c>
      <c r="V101" s="76">
        <f t="shared" si="100"/>
        <v>0</v>
      </c>
      <c r="W101" s="77"/>
      <c r="X101" s="75"/>
      <c r="Y101" s="75"/>
    </row>
    <row r="102" spans="1:25" ht="17" thickBot="1" x14ac:dyDescent="0.25">
      <c r="A102" s="5" t="s">
        <v>4</v>
      </c>
      <c r="B102" s="7" t="s">
        <v>512</v>
      </c>
      <c r="C102" s="79"/>
      <c r="D102" s="80">
        <f t="shared" si="70"/>
        <v>0</v>
      </c>
      <c r="E102" s="80">
        <f t="shared" si="71"/>
        <v>0</v>
      </c>
      <c r="F102" s="80">
        <f t="shared" si="72"/>
        <v>0</v>
      </c>
      <c r="G102" s="80">
        <f t="shared" si="73"/>
        <v>0</v>
      </c>
      <c r="H102" s="80">
        <f t="shared" si="74"/>
        <v>0</v>
      </c>
      <c r="I102" s="80">
        <f t="shared" ref="I102:V102" si="101">(H102*$I$5)+H102</f>
        <v>0</v>
      </c>
      <c r="J102" s="80">
        <f t="shared" si="101"/>
        <v>0</v>
      </c>
      <c r="K102" s="80">
        <f t="shared" si="101"/>
        <v>0</v>
      </c>
      <c r="L102" s="80">
        <f t="shared" si="101"/>
        <v>0</v>
      </c>
      <c r="M102" s="80">
        <f t="shared" si="101"/>
        <v>0</v>
      </c>
      <c r="N102" s="80">
        <f t="shared" si="101"/>
        <v>0</v>
      </c>
      <c r="O102" s="80">
        <f t="shared" si="101"/>
        <v>0</v>
      </c>
      <c r="P102" s="80">
        <f t="shared" si="101"/>
        <v>0</v>
      </c>
      <c r="Q102" s="80">
        <f t="shared" si="101"/>
        <v>0</v>
      </c>
      <c r="R102" s="80">
        <f t="shared" si="101"/>
        <v>0</v>
      </c>
      <c r="S102" s="80">
        <f t="shared" si="101"/>
        <v>0</v>
      </c>
      <c r="T102" s="80">
        <f t="shared" si="101"/>
        <v>0</v>
      </c>
      <c r="U102" s="80">
        <f t="shared" si="101"/>
        <v>0</v>
      </c>
      <c r="V102" s="80">
        <f t="shared" si="101"/>
        <v>0</v>
      </c>
      <c r="W102" s="77"/>
      <c r="X102" s="79">
        <v>0</v>
      </c>
      <c r="Y102" s="79">
        <v>0</v>
      </c>
    </row>
    <row r="103" spans="1:25" ht="16" thickBot="1" x14ac:dyDescent="0.25">
      <c r="A103" s="10">
        <v>486</v>
      </c>
      <c r="B103" s="9" t="s">
        <v>10</v>
      </c>
      <c r="C103" s="75"/>
      <c r="D103" s="76">
        <f t="shared" si="70"/>
        <v>0</v>
      </c>
      <c r="E103" s="76">
        <f t="shared" si="71"/>
        <v>0</v>
      </c>
      <c r="F103" s="76">
        <f t="shared" si="72"/>
        <v>0</v>
      </c>
      <c r="G103" s="76">
        <f t="shared" si="73"/>
        <v>0</v>
      </c>
      <c r="H103" s="76">
        <f t="shared" si="74"/>
        <v>0</v>
      </c>
      <c r="I103" s="76">
        <f t="shared" ref="I103:V103" si="102">(H103*$I$5)+H103</f>
        <v>0</v>
      </c>
      <c r="J103" s="76">
        <f t="shared" si="102"/>
        <v>0</v>
      </c>
      <c r="K103" s="76">
        <f t="shared" si="102"/>
        <v>0</v>
      </c>
      <c r="L103" s="76">
        <f t="shared" si="102"/>
        <v>0</v>
      </c>
      <c r="M103" s="76">
        <f t="shared" si="102"/>
        <v>0</v>
      </c>
      <c r="N103" s="76">
        <f t="shared" si="102"/>
        <v>0</v>
      </c>
      <c r="O103" s="76">
        <f t="shared" si="102"/>
        <v>0</v>
      </c>
      <c r="P103" s="76">
        <f t="shared" si="102"/>
        <v>0</v>
      </c>
      <c r="Q103" s="76">
        <f t="shared" si="102"/>
        <v>0</v>
      </c>
      <c r="R103" s="76">
        <f t="shared" si="102"/>
        <v>0</v>
      </c>
      <c r="S103" s="76">
        <f t="shared" si="102"/>
        <v>0</v>
      </c>
      <c r="T103" s="76">
        <f t="shared" si="102"/>
        <v>0</v>
      </c>
      <c r="U103" s="76">
        <f t="shared" si="102"/>
        <v>0</v>
      </c>
      <c r="V103" s="76">
        <f t="shared" si="102"/>
        <v>0</v>
      </c>
      <c r="W103" s="77"/>
      <c r="X103" s="75"/>
      <c r="Y103" s="75"/>
    </row>
    <row r="104" spans="1:25" ht="16" thickBot="1" x14ac:dyDescent="0.25">
      <c r="A104" s="8">
        <v>487</v>
      </c>
      <c r="B104" s="9" t="s">
        <v>11</v>
      </c>
      <c r="C104" s="75"/>
      <c r="D104" s="76">
        <f t="shared" si="70"/>
        <v>0</v>
      </c>
      <c r="E104" s="76">
        <f t="shared" si="71"/>
        <v>0</v>
      </c>
      <c r="F104" s="76">
        <f t="shared" si="72"/>
        <v>0</v>
      </c>
      <c r="G104" s="76">
        <f t="shared" si="73"/>
        <v>0</v>
      </c>
      <c r="H104" s="76">
        <f t="shared" si="74"/>
        <v>0</v>
      </c>
      <c r="I104" s="76">
        <f t="shared" ref="I104:V104" si="103">(H104*$I$5)+H104</f>
        <v>0</v>
      </c>
      <c r="J104" s="76">
        <f t="shared" si="103"/>
        <v>0</v>
      </c>
      <c r="K104" s="76">
        <f t="shared" si="103"/>
        <v>0</v>
      </c>
      <c r="L104" s="76">
        <f t="shared" si="103"/>
        <v>0</v>
      </c>
      <c r="M104" s="76">
        <f t="shared" si="103"/>
        <v>0</v>
      </c>
      <c r="N104" s="76">
        <f t="shared" si="103"/>
        <v>0</v>
      </c>
      <c r="O104" s="76">
        <f t="shared" si="103"/>
        <v>0</v>
      </c>
      <c r="P104" s="76">
        <f t="shared" si="103"/>
        <v>0</v>
      </c>
      <c r="Q104" s="76">
        <f t="shared" si="103"/>
        <v>0</v>
      </c>
      <c r="R104" s="76">
        <f t="shared" si="103"/>
        <v>0</v>
      </c>
      <c r="S104" s="76">
        <f t="shared" si="103"/>
        <v>0</v>
      </c>
      <c r="T104" s="76">
        <f t="shared" si="103"/>
        <v>0</v>
      </c>
      <c r="U104" s="76">
        <f t="shared" si="103"/>
        <v>0</v>
      </c>
      <c r="V104" s="76">
        <f t="shared" si="103"/>
        <v>0</v>
      </c>
      <c r="W104" s="77"/>
      <c r="X104" s="75"/>
      <c r="Y104" s="75"/>
    </row>
    <row r="105" spans="1:25" ht="16" thickBot="1" x14ac:dyDescent="0.25">
      <c r="A105" s="8">
        <v>488</v>
      </c>
      <c r="B105" s="9" t="s">
        <v>12</v>
      </c>
      <c r="C105" s="75"/>
      <c r="D105" s="76">
        <f t="shared" si="70"/>
        <v>0</v>
      </c>
      <c r="E105" s="76">
        <f t="shared" si="71"/>
        <v>0</v>
      </c>
      <c r="F105" s="76">
        <f t="shared" si="72"/>
        <v>0</v>
      </c>
      <c r="G105" s="76">
        <f t="shared" si="73"/>
        <v>0</v>
      </c>
      <c r="H105" s="76">
        <f t="shared" si="74"/>
        <v>0</v>
      </c>
      <c r="I105" s="76">
        <f t="shared" ref="I105:V105" si="104">(H105*$I$5)+H105</f>
        <v>0</v>
      </c>
      <c r="J105" s="76">
        <f t="shared" si="104"/>
        <v>0</v>
      </c>
      <c r="K105" s="76">
        <f t="shared" si="104"/>
        <v>0</v>
      </c>
      <c r="L105" s="76">
        <f t="shared" si="104"/>
        <v>0</v>
      </c>
      <c r="M105" s="76">
        <f t="shared" si="104"/>
        <v>0</v>
      </c>
      <c r="N105" s="76">
        <f t="shared" si="104"/>
        <v>0</v>
      </c>
      <c r="O105" s="76">
        <f t="shared" si="104"/>
        <v>0</v>
      </c>
      <c r="P105" s="76">
        <f t="shared" si="104"/>
        <v>0</v>
      </c>
      <c r="Q105" s="76">
        <f t="shared" si="104"/>
        <v>0</v>
      </c>
      <c r="R105" s="76">
        <f t="shared" si="104"/>
        <v>0</v>
      </c>
      <c r="S105" s="76">
        <f t="shared" si="104"/>
        <v>0</v>
      </c>
      <c r="T105" s="76">
        <f t="shared" si="104"/>
        <v>0</v>
      </c>
      <c r="U105" s="76">
        <f t="shared" si="104"/>
        <v>0</v>
      </c>
      <c r="V105" s="76">
        <f t="shared" si="104"/>
        <v>0</v>
      </c>
      <c r="W105" s="77"/>
      <c r="X105" s="75"/>
      <c r="Y105" s="75"/>
    </row>
    <row r="106" spans="1:25" ht="17" thickBot="1" x14ac:dyDescent="0.25">
      <c r="A106" s="5" t="s">
        <v>4</v>
      </c>
      <c r="B106" s="7" t="s">
        <v>513</v>
      </c>
      <c r="C106" s="79"/>
      <c r="D106" s="80">
        <f t="shared" si="70"/>
        <v>0</v>
      </c>
      <c r="E106" s="80">
        <f t="shared" si="71"/>
        <v>0</v>
      </c>
      <c r="F106" s="80">
        <f t="shared" si="72"/>
        <v>0</v>
      </c>
      <c r="G106" s="80">
        <f t="shared" si="73"/>
        <v>0</v>
      </c>
      <c r="H106" s="80">
        <f t="shared" si="74"/>
        <v>0</v>
      </c>
      <c r="I106" s="80">
        <f t="shared" ref="I106:V106" si="105">(H106*$I$5)+H106</f>
        <v>0</v>
      </c>
      <c r="J106" s="80">
        <f t="shared" si="105"/>
        <v>0</v>
      </c>
      <c r="K106" s="80">
        <f t="shared" si="105"/>
        <v>0</v>
      </c>
      <c r="L106" s="80">
        <f t="shared" si="105"/>
        <v>0</v>
      </c>
      <c r="M106" s="80">
        <f t="shared" si="105"/>
        <v>0</v>
      </c>
      <c r="N106" s="80">
        <f t="shared" si="105"/>
        <v>0</v>
      </c>
      <c r="O106" s="80">
        <f t="shared" si="105"/>
        <v>0</v>
      </c>
      <c r="P106" s="80">
        <f t="shared" si="105"/>
        <v>0</v>
      </c>
      <c r="Q106" s="80">
        <f t="shared" si="105"/>
        <v>0</v>
      </c>
      <c r="R106" s="80">
        <f t="shared" si="105"/>
        <v>0</v>
      </c>
      <c r="S106" s="80">
        <f t="shared" si="105"/>
        <v>0</v>
      </c>
      <c r="T106" s="80">
        <f t="shared" si="105"/>
        <v>0</v>
      </c>
      <c r="U106" s="80">
        <f t="shared" si="105"/>
        <v>0</v>
      </c>
      <c r="V106" s="80">
        <f t="shared" si="105"/>
        <v>0</v>
      </c>
      <c r="W106" s="77"/>
      <c r="X106" s="79">
        <v>0</v>
      </c>
      <c r="Y106" s="79">
        <v>0</v>
      </c>
    </row>
    <row r="107" spans="1:25" ht="16" thickBot="1" x14ac:dyDescent="0.25">
      <c r="A107" s="10">
        <v>489</v>
      </c>
      <c r="B107" s="9" t="s">
        <v>10</v>
      </c>
      <c r="C107" s="75"/>
      <c r="D107" s="76">
        <f t="shared" si="70"/>
        <v>0</v>
      </c>
      <c r="E107" s="76">
        <f t="shared" si="71"/>
        <v>0</v>
      </c>
      <c r="F107" s="76">
        <f t="shared" si="72"/>
        <v>0</v>
      </c>
      <c r="G107" s="76">
        <f t="shared" si="73"/>
        <v>0</v>
      </c>
      <c r="H107" s="76">
        <f t="shared" si="74"/>
        <v>0</v>
      </c>
      <c r="I107" s="76">
        <f t="shared" ref="I107:V107" si="106">(H107*$I$5)+H107</f>
        <v>0</v>
      </c>
      <c r="J107" s="76">
        <f t="shared" si="106"/>
        <v>0</v>
      </c>
      <c r="K107" s="76">
        <f t="shared" si="106"/>
        <v>0</v>
      </c>
      <c r="L107" s="76">
        <f t="shared" si="106"/>
        <v>0</v>
      </c>
      <c r="M107" s="76">
        <f t="shared" si="106"/>
        <v>0</v>
      </c>
      <c r="N107" s="76">
        <f t="shared" si="106"/>
        <v>0</v>
      </c>
      <c r="O107" s="76">
        <f t="shared" si="106"/>
        <v>0</v>
      </c>
      <c r="P107" s="76">
        <f t="shared" si="106"/>
        <v>0</v>
      </c>
      <c r="Q107" s="76">
        <f t="shared" si="106"/>
        <v>0</v>
      </c>
      <c r="R107" s="76">
        <f t="shared" si="106"/>
        <v>0</v>
      </c>
      <c r="S107" s="76">
        <f t="shared" si="106"/>
        <v>0</v>
      </c>
      <c r="T107" s="76">
        <f t="shared" si="106"/>
        <v>0</v>
      </c>
      <c r="U107" s="76">
        <f t="shared" si="106"/>
        <v>0</v>
      </c>
      <c r="V107" s="76">
        <f t="shared" si="106"/>
        <v>0</v>
      </c>
      <c r="W107" s="77"/>
      <c r="X107" s="75"/>
      <c r="Y107" s="75"/>
    </row>
    <row r="108" spans="1:25" ht="16" thickBot="1" x14ac:dyDescent="0.25">
      <c r="A108" s="8">
        <v>490</v>
      </c>
      <c r="B108" s="9" t="s">
        <v>11</v>
      </c>
      <c r="C108" s="75"/>
      <c r="D108" s="76">
        <f t="shared" si="70"/>
        <v>0</v>
      </c>
      <c r="E108" s="76">
        <f t="shared" si="71"/>
        <v>0</v>
      </c>
      <c r="F108" s="76">
        <f t="shared" si="72"/>
        <v>0</v>
      </c>
      <c r="G108" s="76">
        <f t="shared" si="73"/>
        <v>0</v>
      </c>
      <c r="H108" s="76">
        <f t="shared" si="74"/>
        <v>0</v>
      </c>
      <c r="I108" s="76">
        <f t="shared" ref="I108:V108" si="107">(H108*$I$5)+H108</f>
        <v>0</v>
      </c>
      <c r="J108" s="76">
        <f t="shared" si="107"/>
        <v>0</v>
      </c>
      <c r="K108" s="76">
        <f t="shared" si="107"/>
        <v>0</v>
      </c>
      <c r="L108" s="76">
        <f t="shared" si="107"/>
        <v>0</v>
      </c>
      <c r="M108" s="76">
        <f t="shared" si="107"/>
        <v>0</v>
      </c>
      <c r="N108" s="76">
        <f t="shared" si="107"/>
        <v>0</v>
      </c>
      <c r="O108" s="76">
        <f t="shared" si="107"/>
        <v>0</v>
      </c>
      <c r="P108" s="76">
        <f t="shared" si="107"/>
        <v>0</v>
      </c>
      <c r="Q108" s="76">
        <f t="shared" si="107"/>
        <v>0</v>
      </c>
      <c r="R108" s="76">
        <f t="shared" si="107"/>
        <v>0</v>
      </c>
      <c r="S108" s="76">
        <f t="shared" si="107"/>
        <v>0</v>
      </c>
      <c r="T108" s="76">
        <f t="shared" si="107"/>
        <v>0</v>
      </c>
      <c r="U108" s="76">
        <f t="shared" si="107"/>
        <v>0</v>
      </c>
      <c r="V108" s="76">
        <f t="shared" si="107"/>
        <v>0</v>
      </c>
      <c r="W108" s="77"/>
      <c r="X108" s="75"/>
      <c r="Y108" s="75"/>
    </row>
    <row r="109" spans="1:25" ht="16" thickBot="1" x14ac:dyDescent="0.25">
      <c r="A109" s="8">
        <v>491</v>
      </c>
      <c r="B109" s="9" t="s">
        <v>12</v>
      </c>
      <c r="C109" s="75"/>
      <c r="D109" s="76">
        <f t="shared" si="70"/>
        <v>0</v>
      </c>
      <c r="E109" s="76">
        <f t="shared" si="71"/>
        <v>0</v>
      </c>
      <c r="F109" s="76">
        <f t="shared" si="72"/>
        <v>0</v>
      </c>
      <c r="G109" s="76">
        <f t="shared" si="73"/>
        <v>0</v>
      </c>
      <c r="H109" s="76">
        <f t="shared" si="74"/>
        <v>0</v>
      </c>
      <c r="I109" s="76">
        <f t="shared" ref="I109:V109" si="108">(H109*$I$5)+H109</f>
        <v>0</v>
      </c>
      <c r="J109" s="76">
        <f t="shared" si="108"/>
        <v>0</v>
      </c>
      <c r="K109" s="76">
        <f t="shared" si="108"/>
        <v>0</v>
      </c>
      <c r="L109" s="76">
        <f t="shared" si="108"/>
        <v>0</v>
      </c>
      <c r="M109" s="76">
        <f t="shared" si="108"/>
        <v>0</v>
      </c>
      <c r="N109" s="76">
        <f t="shared" si="108"/>
        <v>0</v>
      </c>
      <c r="O109" s="76">
        <f t="shared" si="108"/>
        <v>0</v>
      </c>
      <c r="P109" s="76">
        <f t="shared" si="108"/>
        <v>0</v>
      </c>
      <c r="Q109" s="76">
        <f t="shared" si="108"/>
        <v>0</v>
      </c>
      <c r="R109" s="76">
        <f t="shared" si="108"/>
        <v>0</v>
      </c>
      <c r="S109" s="76">
        <f t="shared" si="108"/>
        <v>0</v>
      </c>
      <c r="T109" s="76">
        <f t="shared" si="108"/>
        <v>0</v>
      </c>
      <c r="U109" s="76">
        <f t="shared" si="108"/>
        <v>0</v>
      </c>
      <c r="V109" s="76">
        <f t="shared" si="108"/>
        <v>0</v>
      </c>
      <c r="W109" s="77"/>
      <c r="X109" s="75"/>
      <c r="Y109" s="75"/>
    </row>
    <row r="110" spans="1:25" ht="17" thickBot="1" x14ac:dyDescent="0.25">
      <c r="A110" s="5" t="s">
        <v>4</v>
      </c>
      <c r="B110" s="7" t="s">
        <v>514</v>
      </c>
      <c r="C110" s="79"/>
      <c r="D110" s="80">
        <f t="shared" si="70"/>
        <v>0</v>
      </c>
      <c r="E110" s="80">
        <f t="shared" si="71"/>
        <v>0</v>
      </c>
      <c r="F110" s="80">
        <f t="shared" si="72"/>
        <v>0</v>
      </c>
      <c r="G110" s="80">
        <f t="shared" si="73"/>
        <v>0</v>
      </c>
      <c r="H110" s="80">
        <f t="shared" si="74"/>
        <v>0</v>
      </c>
      <c r="I110" s="80">
        <f t="shared" ref="I110:V110" si="109">(H110*$I$5)+H110</f>
        <v>0</v>
      </c>
      <c r="J110" s="80">
        <f t="shared" si="109"/>
        <v>0</v>
      </c>
      <c r="K110" s="80">
        <f t="shared" si="109"/>
        <v>0</v>
      </c>
      <c r="L110" s="80">
        <f t="shared" si="109"/>
        <v>0</v>
      </c>
      <c r="M110" s="80">
        <f t="shared" si="109"/>
        <v>0</v>
      </c>
      <c r="N110" s="80">
        <f t="shared" si="109"/>
        <v>0</v>
      </c>
      <c r="O110" s="80">
        <f t="shared" si="109"/>
        <v>0</v>
      </c>
      <c r="P110" s="80">
        <f t="shared" si="109"/>
        <v>0</v>
      </c>
      <c r="Q110" s="80">
        <f t="shared" si="109"/>
        <v>0</v>
      </c>
      <c r="R110" s="80">
        <f t="shared" si="109"/>
        <v>0</v>
      </c>
      <c r="S110" s="80">
        <f t="shared" si="109"/>
        <v>0</v>
      </c>
      <c r="T110" s="80">
        <f t="shared" si="109"/>
        <v>0</v>
      </c>
      <c r="U110" s="80">
        <f t="shared" si="109"/>
        <v>0</v>
      </c>
      <c r="V110" s="80">
        <f t="shared" si="109"/>
        <v>0</v>
      </c>
      <c r="W110" s="77"/>
      <c r="X110" s="79">
        <v>0</v>
      </c>
      <c r="Y110" s="79">
        <v>0</v>
      </c>
    </row>
    <row r="111" spans="1:25" ht="16" thickBot="1" x14ac:dyDescent="0.25">
      <c r="A111" s="10">
        <v>492</v>
      </c>
      <c r="B111" s="9" t="s">
        <v>10</v>
      </c>
      <c r="C111" s="75"/>
      <c r="D111" s="76">
        <f t="shared" si="70"/>
        <v>0</v>
      </c>
      <c r="E111" s="76">
        <f t="shared" si="71"/>
        <v>0</v>
      </c>
      <c r="F111" s="76">
        <f t="shared" si="72"/>
        <v>0</v>
      </c>
      <c r="G111" s="76">
        <f t="shared" si="73"/>
        <v>0</v>
      </c>
      <c r="H111" s="76">
        <f t="shared" si="74"/>
        <v>0</v>
      </c>
      <c r="I111" s="76">
        <f t="shared" ref="I111:V111" si="110">(H111*$I$5)+H111</f>
        <v>0</v>
      </c>
      <c r="J111" s="76">
        <f t="shared" si="110"/>
        <v>0</v>
      </c>
      <c r="K111" s="76">
        <f t="shared" si="110"/>
        <v>0</v>
      </c>
      <c r="L111" s="76">
        <f t="shared" si="110"/>
        <v>0</v>
      </c>
      <c r="M111" s="76">
        <f t="shared" si="110"/>
        <v>0</v>
      </c>
      <c r="N111" s="76">
        <f t="shared" si="110"/>
        <v>0</v>
      </c>
      <c r="O111" s="76">
        <f t="shared" si="110"/>
        <v>0</v>
      </c>
      <c r="P111" s="76">
        <f t="shared" si="110"/>
        <v>0</v>
      </c>
      <c r="Q111" s="76">
        <f t="shared" si="110"/>
        <v>0</v>
      </c>
      <c r="R111" s="76">
        <f t="shared" si="110"/>
        <v>0</v>
      </c>
      <c r="S111" s="76">
        <f t="shared" si="110"/>
        <v>0</v>
      </c>
      <c r="T111" s="76">
        <f t="shared" si="110"/>
        <v>0</v>
      </c>
      <c r="U111" s="76">
        <f t="shared" si="110"/>
        <v>0</v>
      </c>
      <c r="V111" s="76">
        <f t="shared" si="110"/>
        <v>0</v>
      </c>
      <c r="W111" s="77"/>
      <c r="X111" s="75"/>
      <c r="Y111" s="75"/>
    </row>
    <row r="112" spans="1:25" ht="16" thickBot="1" x14ac:dyDescent="0.25">
      <c r="A112" s="8">
        <v>493</v>
      </c>
      <c r="B112" s="9" t="s">
        <v>11</v>
      </c>
      <c r="C112" s="75"/>
      <c r="D112" s="76">
        <f t="shared" si="70"/>
        <v>0</v>
      </c>
      <c r="E112" s="76">
        <f t="shared" si="71"/>
        <v>0</v>
      </c>
      <c r="F112" s="76">
        <f t="shared" si="72"/>
        <v>0</v>
      </c>
      <c r="G112" s="76">
        <f t="shared" si="73"/>
        <v>0</v>
      </c>
      <c r="H112" s="76">
        <f t="shared" si="74"/>
        <v>0</v>
      </c>
      <c r="I112" s="76">
        <f t="shared" ref="I112:V112" si="111">(H112*$I$5)+H112</f>
        <v>0</v>
      </c>
      <c r="J112" s="76">
        <f t="shared" si="111"/>
        <v>0</v>
      </c>
      <c r="K112" s="76">
        <f t="shared" si="111"/>
        <v>0</v>
      </c>
      <c r="L112" s="76">
        <f t="shared" si="111"/>
        <v>0</v>
      </c>
      <c r="M112" s="76">
        <f t="shared" si="111"/>
        <v>0</v>
      </c>
      <c r="N112" s="76">
        <f t="shared" si="111"/>
        <v>0</v>
      </c>
      <c r="O112" s="76">
        <f t="shared" si="111"/>
        <v>0</v>
      </c>
      <c r="P112" s="76">
        <f t="shared" si="111"/>
        <v>0</v>
      </c>
      <c r="Q112" s="76">
        <f t="shared" si="111"/>
        <v>0</v>
      </c>
      <c r="R112" s="76">
        <f t="shared" si="111"/>
        <v>0</v>
      </c>
      <c r="S112" s="76">
        <f t="shared" si="111"/>
        <v>0</v>
      </c>
      <c r="T112" s="76">
        <f t="shared" si="111"/>
        <v>0</v>
      </c>
      <c r="U112" s="76">
        <f t="shared" si="111"/>
        <v>0</v>
      </c>
      <c r="V112" s="76">
        <f t="shared" si="111"/>
        <v>0</v>
      </c>
      <c r="W112" s="77"/>
      <c r="X112" s="75"/>
      <c r="Y112" s="75"/>
    </row>
    <row r="113" spans="1:25" ht="16" thickBot="1" x14ac:dyDescent="0.25">
      <c r="A113" s="8">
        <v>494</v>
      </c>
      <c r="B113" s="9" t="s">
        <v>12</v>
      </c>
      <c r="C113" s="75"/>
      <c r="D113" s="76">
        <f t="shared" si="70"/>
        <v>0</v>
      </c>
      <c r="E113" s="76">
        <f t="shared" si="71"/>
        <v>0</v>
      </c>
      <c r="F113" s="76">
        <f t="shared" si="72"/>
        <v>0</v>
      </c>
      <c r="G113" s="76">
        <f t="shared" si="73"/>
        <v>0</v>
      </c>
      <c r="H113" s="76">
        <f t="shared" si="74"/>
        <v>0</v>
      </c>
      <c r="I113" s="76">
        <f t="shared" ref="I113:V113" si="112">(H113*$I$5)+H113</f>
        <v>0</v>
      </c>
      <c r="J113" s="76">
        <f t="shared" si="112"/>
        <v>0</v>
      </c>
      <c r="K113" s="76">
        <f t="shared" si="112"/>
        <v>0</v>
      </c>
      <c r="L113" s="76">
        <f t="shared" si="112"/>
        <v>0</v>
      </c>
      <c r="M113" s="76">
        <f t="shared" si="112"/>
        <v>0</v>
      </c>
      <c r="N113" s="76">
        <f t="shared" si="112"/>
        <v>0</v>
      </c>
      <c r="O113" s="76">
        <f t="shared" si="112"/>
        <v>0</v>
      </c>
      <c r="P113" s="76">
        <f t="shared" si="112"/>
        <v>0</v>
      </c>
      <c r="Q113" s="76">
        <f t="shared" si="112"/>
        <v>0</v>
      </c>
      <c r="R113" s="76">
        <f t="shared" si="112"/>
        <v>0</v>
      </c>
      <c r="S113" s="76">
        <f t="shared" si="112"/>
        <v>0</v>
      </c>
      <c r="T113" s="76">
        <f t="shared" si="112"/>
        <v>0</v>
      </c>
      <c r="U113" s="76">
        <f t="shared" si="112"/>
        <v>0</v>
      </c>
      <c r="V113" s="76">
        <f t="shared" si="112"/>
        <v>0</v>
      </c>
      <c r="W113" s="77"/>
      <c r="X113" s="75"/>
      <c r="Y113" s="75"/>
    </row>
    <row r="114" spans="1:25" ht="17" thickBot="1" x14ac:dyDescent="0.25">
      <c r="A114" s="5" t="s">
        <v>4</v>
      </c>
      <c r="B114" s="7" t="s">
        <v>515</v>
      </c>
      <c r="C114" s="79"/>
      <c r="D114" s="80">
        <f t="shared" si="70"/>
        <v>0</v>
      </c>
      <c r="E114" s="80">
        <f t="shared" si="71"/>
        <v>0</v>
      </c>
      <c r="F114" s="80">
        <f t="shared" si="72"/>
        <v>0</v>
      </c>
      <c r="G114" s="80">
        <f t="shared" si="73"/>
        <v>0</v>
      </c>
      <c r="H114" s="80">
        <f t="shared" si="74"/>
        <v>0</v>
      </c>
      <c r="I114" s="80">
        <f t="shared" ref="I114:V114" si="113">(H114*$I$5)+H114</f>
        <v>0</v>
      </c>
      <c r="J114" s="80">
        <f t="shared" si="113"/>
        <v>0</v>
      </c>
      <c r="K114" s="80">
        <f t="shared" si="113"/>
        <v>0</v>
      </c>
      <c r="L114" s="80">
        <f t="shared" si="113"/>
        <v>0</v>
      </c>
      <c r="M114" s="80">
        <f t="shared" si="113"/>
        <v>0</v>
      </c>
      <c r="N114" s="80">
        <f t="shared" si="113"/>
        <v>0</v>
      </c>
      <c r="O114" s="80">
        <f t="shared" si="113"/>
        <v>0</v>
      </c>
      <c r="P114" s="80">
        <f t="shared" si="113"/>
        <v>0</v>
      </c>
      <c r="Q114" s="80">
        <f t="shared" si="113"/>
        <v>0</v>
      </c>
      <c r="R114" s="80">
        <f t="shared" si="113"/>
        <v>0</v>
      </c>
      <c r="S114" s="80">
        <f t="shared" si="113"/>
        <v>0</v>
      </c>
      <c r="T114" s="80">
        <f t="shared" si="113"/>
        <v>0</v>
      </c>
      <c r="U114" s="80">
        <f t="shared" si="113"/>
        <v>0</v>
      </c>
      <c r="V114" s="80">
        <f t="shared" si="113"/>
        <v>0</v>
      </c>
      <c r="W114" s="77"/>
      <c r="X114" s="79">
        <v>0</v>
      </c>
      <c r="Y114" s="79">
        <v>0</v>
      </c>
    </row>
    <row r="115" spans="1:25" ht="16" thickBot="1" x14ac:dyDescent="0.25">
      <c r="A115" s="10">
        <v>495</v>
      </c>
      <c r="B115" s="9" t="s">
        <v>10</v>
      </c>
      <c r="C115" s="75"/>
      <c r="D115" s="76">
        <f t="shared" si="70"/>
        <v>0</v>
      </c>
      <c r="E115" s="76">
        <f t="shared" si="71"/>
        <v>0</v>
      </c>
      <c r="F115" s="76">
        <f t="shared" si="72"/>
        <v>0</v>
      </c>
      <c r="G115" s="76">
        <f t="shared" si="73"/>
        <v>0</v>
      </c>
      <c r="H115" s="76">
        <f t="shared" si="74"/>
        <v>0</v>
      </c>
      <c r="I115" s="76">
        <f t="shared" ref="I115:V115" si="114">(H115*$I$5)+H115</f>
        <v>0</v>
      </c>
      <c r="J115" s="76">
        <f t="shared" si="114"/>
        <v>0</v>
      </c>
      <c r="K115" s="76">
        <f t="shared" si="114"/>
        <v>0</v>
      </c>
      <c r="L115" s="76">
        <f t="shared" si="114"/>
        <v>0</v>
      </c>
      <c r="M115" s="76">
        <f t="shared" si="114"/>
        <v>0</v>
      </c>
      <c r="N115" s="76">
        <f t="shared" si="114"/>
        <v>0</v>
      </c>
      <c r="O115" s="76">
        <f t="shared" si="114"/>
        <v>0</v>
      </c>
      <c r="P115" s="76">
        <f t="shared" si="114"/>
        <v>0</v>
      </c>
      <c r="Q115" s="76">
        <f t="shared" si="114"/>
        <v>0</v>
      </c>
      <c r="R115" s="76">
        <f t="shared" si="114"/>
        <v>0</v>
      </c>
      <c r="S115" s="76">
        <f t="shared" si="114"/>
        <v>0</v>
      </c>
      <c r="T115" s="76">
        <f t="shared" si="114"/>
        <v>0</v>
      </c>
      <c r="U115" s="76">
        <f t="shared" si="114"/>
        <v>0</v>
      </c>
      <c r="V115" s="76">
        <f t="shared" si="114"/>
        <v>0</v>
      </c>
      <c r="W115" s="77"/>
      <c r="X115" s="75"/>
      <c r="Y115" s="75"/>
    </row>
    <row r="116" spans="1:25" ht="16" thickBot="1" x14ac:dyDescent="0.25">
      <c r="A116" s="8">
        <v>496</v>
      </c>
      <c r="B116" s="9" t="s">
        <v>11</v>
      </c>
      <c r="C116" s="75"/>
      <c r="D116" s="76">
        <f t="shared" si="70"/>
        <v>0</v>
      </c>
      <c r="E116" s="76">
        <f t="shared" si="71"/>
        <v>0</v>
      </c>
      <c r="F116" s="76">
        <f t="shared" si="72"/>
        <v>0</v>
      </c>
      <c r="G116" s="76">
        <f t="shared" si="73"/>
        <v>0</v>
      </c>
      <c r="H116" s="76">
        <f t="shared" si="74"/>
        <v>0</v>
      </c>
      <c r="I116" s="76">
        <f t="shared" ref="I116:V116" si="115">(H116*$I$5)+H116</f>
        <v>0</v>
      </c>
      <c r="J116" s="76">
        <f t="shared" si="115"/>
        <v>0</v>
      </c>
      <c r="K116" s="76">
        <f t="shared" si="115"/>
        <v>0</v>
      </c>
      <c r="L116" s="76">
        <f t="shared" si="115"/>
        <v>0</v>
      </c>
      <c r="M116" s="76">
        <f t="shared" si="115"/>
        <v>0</v>
      </c>
      <c r="N116" s="76">
        <f t="shared" si="115"/>
        <v>0</v>
      </c>
      <c r="O116" s="76">
        <f t="shared" si="115"/>
        <v>0</v>
      </c>
      <c r="P116" s="76">
        <f t="shared" si="115"/>
        <v>0</v>
      </c>
      <c r="Q116" s="76">
        <f t="shared" si="115"/>
        <v>0</v>
      </c>
      <c r="R116" s="76">
        <f t="shared" si="115"/>
        <v>0</v>
      </c>
      <c r="S116" s="76">
        <f t="shared" si="115"/>
        <v>0</v>
      </c>
      <c r="T116" s="76">
        <f t="shared" si="115"/>
        <v>0</v>
      </c>
      <c r="U116" s="76">
        <f t="shared" si="115"/>
        <v>0</v>
      </c>
      <c r="V116" s="76">
        <f t="shared" si="115"/>
        <v>0</v>
      </c>
      <c r="W116" s="77"/>
      <c r="X116" s="75"/>
      <c r="Y116" s="75"/>
    </row>
    <row r="117" spans="1:25" ht="16" thickBot="1" x14ac:dyDescent="0.25">
      <c r="A117" s="8">
        <v>497</v>
      </c>
      <c r="B117" s="9" t="s">
        <v>12</v>
      </c>
      <c r="C117" s="75"/>
      <c r="D117" s="76">
        <f t="shared" si="70"/>
        <v>0</v>
      </c>
      <c r="E117" s="76">
        <f t="shared" si="71"/>
        <v>0</v>
      </c>
      <c r="F117" s="76">
        <f t="shared" si="72"/>
        <v>0</v>
      </c>
      <c r="G117" s="76">
        <f t="shared" si="73"/>
        <v>0</v>
      </c>
      <c r="H117" s="76">
        <f t="shared" si="74"/>
        <v>0</v>
      </c>
      <c r="I117" s="76">
        <f t="shared" ref="I117:V117" si="116">(H117*$I$5)+H117</f>
        <v>0</v>
      </c>
      <c r="J117" s="76">
        <f t="shared" si="116"/>
        <v>0</v>
      </c>
      <c r="K117" s="76">
        <f t="shared" si="116"/>
        <v>0</v>
      </c>
      <c r="L117" s="76">
        <f t="shared" si="116"/>
        <v>0</v>
      </c>
      <c r="M117" s="76">
        <f t="shared" si="116"/>
        <v>0</v>
      </c>
      <c r="N117" s="76">
        <f t="shared" si="116"/>
        <v>0</v>
      </c>
      <c r="O117" s="76">
        <f t="shared" si="116"/>
        <v>0</v>
      </c>
      <c r="P117" s="76">
        <f t="shared" si="116"/>
        <v>0</v>
      </c>
      <c r="Q117" s="76">
        <f t="shared" si="116"/>
        <v>0</v>
      </c>
      <c r="R117" s="76">
        <f t="shared" si="116"/>
        <v>0</v>
      </c>
      <c r="S117" s="76">
        <f t="shared" si="116"/>
        <v>0</v>
      </c>
      <c r="T117" s="76">
        <f t="shared" si="116"/>
        <v>0</v>
      </c>
      <c r="U117" s="76">
        <f t="shared" si="116"/>
        <v>0</v>
      </c>
      <c r="V117" s="76">
        <f t="shared" si="116"/>
        <v>0</v>
      </c>
      <c r="W117" s="77"/>
      <c r="X117" s="75"/>
      <c r="Y117" s="75"/>
    </row>
  </sheetData>
  <sheetProtection password="8BCB" sheet="1" objects="1" scenarios="1" selectLockedCells="1"/>
  <protectedRanges>
    <protectedRange sqref="I5:I6 C1:H4 X10:Y117 C5:G117 H7:H117" name="Range2"/>
    <protectedRange sqref="A3" name="Range4"/>
    <protectedRange sqref="I8:W117" name="Range2_1"/>
  </protectedRanges>
  <mergeCells count="2">
    <mergeCell ref="C7:V7"/>
    <mergeCell ref="X7:Y7"/>
  </mergeCells>
  <pageMargins left="0.7" right="0.7" top="0.75" bottom="0.75" header="0.3" footer="0.3"/>
  <pageSetup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9"/>
  <sheetViews>
    <sheetView workbookViewId="0"/>
  </sheetViews>
  <sheetFormatPr baseColWidth="10" defaultColWidth="8.83203125" defaultRowHeight="15" x14ac:dyDescent="0.2"/>
  <cols>
    <col min="1" max="1" width="2.33203125" customWidth="1"/>
    <col min="2" max="2" width="7.5" bestFit="1" customWidth="1"/>
    <col min="3" max="3" width="36.83203125" bestFit="1" customWidth="1"/>
    <col min="4" max="4" width="113.5" customWidth="1"/>
  </cols>
  <sheetData>
    <row r="1" spans="2:4" ht="11.25" customHeight="1" x14ac:dyDescent="0.2"/>
    <row r="2" spans="2:4" x14ac:dyDescent="0.2">
      <c r="B2" s="43" t="s">
        <v>145</v>
      </c>
      <c r="C2" s="44" t="s">
        <v>146</v>
      </c>
      <c r="D2" s="44" t="s">
        <v>147</v>
      </c>
    </row>
    <row r="3" spans="2:4" ht="37" x14ac:dyDescent="0.2">
      <c r="B3" s="45" t="s">
        <v>148</v>
      </c>
      <c r="C3" s="47" t="s">
        <v>9</v>
      </c>
      <c r="D3" s="48" t="s">
        <v>149</v>
      </c>
    </row>
    <row r="4" spans="2:4" ht="24" x14ac:dyDescent="0.2">
      <c r="B4" s="49" t="s">
        <v>150</v>
      </c>
      <c r="C4" s="50" t="s">
        <v>14</v>
      </c>
      <c r="D4" s="51" t="s">
        <v>151</v>
      </c>
    </row>
    <row r="5" spans="2:4" ht="25" x14ac:dyDescent="0.2">
      <c r="B5" s="45" t="s">
        <v>152</v>
      </c>
      <c r="C5" s="47" t="s">
        <v>15</v>
      </c>
      <c r="D5" s="47" t="s">
        <v>153</v>
      </c>
    </row>
    <row r="6" spans="2:4" ht="25" x14ac:dyDescent="0.2">
      <c r="B6" s="59" t="s">
        <v>173</v>
      </c>
      <c r="C6" s="47" t="s">
        <v>24</v>
      </c>
      <c r="D6" s="47" t="s">
        <v>174</v>
      </c>
    </row>
    <row r="7" spans="2:4" ht="37" x14ac:dyDescent="0.2">
      <c r="B7" s="45" t="s">
        <v>177</v>
      </c>
      <c r="C7" s="47" t="s">
        <v>26</v>
      </c>
      <c r="D7" s="48" t="s">
        <v>178</v>
      </c>
    </row>
    <row r="8" spans="2:4" ht="48" x14ac:dyDescent="0.2">
      <c r="B8" s="49" t="s">
        <v>182</v>
      </c>
      <c r="C8" s="50" t="s">
        <v>28</v>
      </c>
      <c r="D8" s="51" t="s">
        <v>183</v>
      </c>
    </row>
    <row r="9" spans="2:4" ht="48" x14ac:dyDescent="0.2">
      <c r="B9" s="49" t="s">
        <v>184</v>
      </c>
      <c r="C9" s="50" t="s">
        <v>29</v>
      </c>
      <c r="D9" s="51" t="s">
        <v>185</v>
      </c>
    </row>
    <row r="10" spans="2:4" ht="24" x14ac:dyDescent="0.2">
      <c r="B10" s="49" t="s">
        <v>206</v>
      </c>
      <c r="C10" s="50" t="s">
        <v>37</v>
      </c>
      <c r="D10" s="51" t="s">
        <v>207</v>
      </c>
    </row>
    <row r="11" spans="2:4" ht="24" x14ac:dyDescent="0.2">
      <c r="B11" s="49" t="s">
        <v>219</v>
      </c>
      <c r="C11" s="50" t="s">
        <v>42</v>
      </c>
      <c r="D11" s="51" t="s">
        <v>220</v>
      </c>
    </row>
    <row r="12" spans="2:4" ht="25" x14ac:dyDescent="0.2">
      <c r="B12" s="45" t="s">
        <v>237</v>
      </c>
      <c r="C12" s="55" t="s">
        <v>49</v>
      </c>
      <c r="D12" s="47" t="s">
        <v>238</v>
      </c>
    </row>
    <row r="13" spans="2:4" ht="25" x14ac:dyDescent="0.2">
      <c r="B13" s="45" t="s">
        <v>256</v>
      </c>
      <c r="C13" s="47" t="s">
        <v>56</v>
      </c>
      <c r="D13" s="47" t="s">
        <v>257</v>
      </c>
    </row>
    <row r="14" spans="2:4" ht="25" x14ac:dyDescent="0.2">
      <c r="B14" s="45" t="s">
        <v>273</v>
      </c>
      <c r="C14" s="47" t="s">
        <v>63</v>
      </c>
      <c r="D14" s="47" t="s">
        <v>274</v>
      </c>
    </row>
    <row r="15" spans="2:4" ht="25" x14ac:dyDescent="0.2">
      <c r="B15" s="45" t="s">
        <v>275</v>
      </c>
      <c r="C15" s="47" t="s">
        <v>64</v>
      </c>
      <c r="D15" s="47" t="s">
        <v>276</v>
      </c>
    </row>
    <row r="16" spans="2:4" ht="36" x14ac:dyDescent="0.2">
      <c r="B16" s="49" t="s">
        <v>277</v>
      </c>
      <c r="C16" s="50" t="s">
        <v>65</v>
      </c>
      <c r="D16" s="51" t="s">
        <v>278</v>
      </c>
    </row>
    <row r="17" spans="2:4" ht="25" x14ac:dyDescent="0.2">
      <c r="B17" s="45" t="s">
        <v>279</v>
      </c>
      <c r="C17" s="47" t="s">
        <v>66</v>
      </c>
      <c r="D17" s="47" t="s">
        <v>280</v>
      </c>
    </row>
    <row r="18" spans="2:4" ht="36" x14ac:dyDescent="0.2">
      <c r="B18" s="49" t="s">
        <v>284</v>
      </c>
      <c r="C18" s="50" t="s">
        <v>68</v>
      </c>
      <c r="D18" s="51" t="s">
        <v>285</v>
      </c>
    </row>
    <row r="19" spans="2:4" ht="25" x14ac:dyDescent="0.2">
      <c r="B19" s="45" t="s">
        <v>288</v>
      </c>
      <c r="C19" s="47" t="s">
        <v>70</v>
      </c>
      <c r="D19" s="47" t="s">
        <v>289</v>
      </c>
    </row>
    <row r="20" spans="2:4" ht="24" x14ac:dyDescent="0.2">
      <c r="B20" s="49" t="s">
        <v>305</v>
      </c>
      <c r="C20" s="50" t="s">
        <v>78</v>
      </c>
      <c r="D20" s="51" t="s">
        <v>306</v>
      </c>
    </row>
    <row r="21" spans="2:4" ht="37" x14ac:dyDescent="0.2">
      <c r="B21" s="45" t="s">
        <v>313</v>
      </c>
      <c r="C21" s="47" t="s">
        <v>81</v>
      </c>
      <c r="D21" s="48" t="s">
        <v>314</v>
      </c>
    </row>
    <row r="22" spans="2:4" ht="36" x14ac:dyDescent="0.2">
      <c r="B22" s="49" t="s">
        <v>322</v>
      </c>
      <c r="C22" s="50" t="s">
        <v>85</v>
      </c>
      <c r="D22" s="51" t="s">
        <v>323</v>
      </c>
    </row>
    <row r="23" spans="2:4" ht="25" x14ac:dyDescent="0.2">
      <c r="B23" s="45" t="s">
        <v>329</v>
      </c>
      <c r="C23" s="47" t="s">
        <v>88</v>
      </c>
      <c r="D23" s="47" t="s">
        <v>330</v>
      </c>
    </row>
    <row r="24" spans="2:4" ht="36" x14ac:dyDescent="0.2">
      <c r="B24" s="49" t="s">
        <v>350</v>
      </c>
      <c r="C24" s="50" t="s">
        <v>97</v>
      </c>
      <c r="D24" s="51" t="s">
        <v>351</v>
      </c>
    </row>
    <row r="25" spans="2:4" ht="25" x14ac:dyDescent="0.2">
      <c r="B25" s="45" t="s">
        <v>359</v>
      </c>
      <c r="C25" s="47" t="s">
        <v>101</v>
      </c>
      <c r="D25" s="47" t="s">
        <v>360</v>
      </c>
    </row>
    <row r="26" spans="2:4" ht="37" x14ac:dyDescent="0.2">
      <c r="B26" s="59" t="s">
        <v>367</v>
      </c>
      <c r="C26" s="47" t="s">
        <v>105</v>
      </c>
      <c r="D26" s="47" t="s">
        <v>368</v>
      </c>
    </row>
    <row r="27" spans="2:4" ht="24" x14ac:dyDescent="0.2">
      <c r="B27" s="49" t="s">
        <v>397</v>
      </c>
      <c r="C27" s="50" t="s">
        <v>118</v>
      </c>
      <c r="D27" s="51" t="s">
        <v>398</v>
      </c>
    </row>
    <row r="28" spans="2:4" ht="36" x14ac:dyDescent="0.2">
      <c r="B28" s="49" t="s">
        <v>410</v>
      </c>
      <c r="C28" s="50" t="s">
        <v>123</v>
      </c>
      <c r="D28" s="51" t="s">
        <v>411</v>
      </c>
    </row>
    <row r="29" spans="2:4" ht="24" x14ac:dyDescent="0.2">
      <c r="B29" s="49" t="s">
        <v>448</v>
      </c>
      <c r="C29" s="50" t="s">
        <v>138</v>
      </c>
      <c r="D29" s="51" t="s">
        <v>449</v>
      </c>
    </row>
  </sheetData>
  <sheetProtection password="8BCB" sheet="1" objects="1" scenarios="1" select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3"/>
  <sheetViews>
    <sheetView workbookViewId="0">
      <selection activeCell="D7" sqref="D7"/>
    </sheetView>
  </sheetViews>
  <sheetFormatPr baseColWidth="10" defaultColWidth="8.83203125" defaultRowHeight="14" x14ac:dyDescent="0.15"/>
  <cols>
    <col min="1" max="1" width="2.6640625" style="21" customWidth="1"/>
    <col min="2" max="2" width="5" style="21" bestFit="1" customWidth="1"/>
    <col min="3" max="3" width="14.5" style="21" bestFit="1" customWidth="1"/>
    <col min="4" max="4" width="19" style="21" bestFit="1" customWidth="1"/>
    <col min="5" max="16384" width="8.83203125" style="21"/>
  </cols>
  <sheetData>
    <row r="1" spans="2:9" x14ac:dyDescent="0.15">
      <c r="B1" s="88" t="s">
        <v>523</v>
      </c>
      <c r="C1" s="88"/>
      <c r="D1" s="88"/>
      <c r="E1" s="88"/>
      <c r="F1" s="88"/>
      <c r="G1" s="88"/>
      <c r="H1" s="88"/>
      <c r="I1" s="88"/>
    </row>
    <row r="2" spans="2:9" x14ac:dyDescent="0.15">
      <c r="B2" s="88"/>
      <c r="C2" s="88"/>
      <c r="D2" s="88"/>
      <c r="E2" s="88"/>
      <c r="F2" s="88"/>
      <c r="G2" s="88"/>
      <c r="H2" s="88"/>
      <c r="I2" s="88"/>
    </row>
    <row r="3" spans="2:9" ht="92.25" customHeight="1" x14ac:dyDescent="0.15">
      <c r="B3" s="88"/>
      <c r="C3" s="88"/>
      <c r="D3" s="88"/>
      <c r="E3" s="88"/>
      <c r="F3" s="88"/>
      <c r="G3" s="88"/>
      <c r="H3" s="88"/>
      <c r="I3" s="88"/>
    </row>
    <row r="5" spans="2:9" ht="15" thickBot="1" x14ac:dyDescent="0.2"/>
    <row r="6" spans="2:9" ht="43" thickTop="1" x14ac:dyDescent="0.15">
      <c r="B6" s="38" t="s">
        <v>519</v>
      </c>
      <c r="C6" s="39" t="s">
        <v>520</v>
      </c>
      <c r="D6" s="40" t="s">
        <v>521</v>
      </c>
    </row>
    <row r="7" spans="2:9" x14ac:dyDescent="0.15">
      <c r="B7" s="23">
        <v>1</v>
      </c>
      <c r="C7" s="24" t="s">
        <v>583</v>
      </c>
      <c r="D7" s="64"/>
    </row>
    <row r="8" spans="2:9" x14ac:dyDescent="0.15">
      <c r="B8" s="23">
        <v>2</v>
      </c>
      <c r="C8" s="24" t="s">
        <v>584</v>
      </c>
      <c r="D8" s="64"/>
    </row>
    <row r="9" spans="2:9" ht="15" thickBot="1" x14ac:dyDescent="0.2">
      <c r="B9" s="25">
        <v>3</v>
      </c>
      <c r="C9" s="26" t="s">
        <v>585</v>
      </c>
      <c r="D9" s="65"/>
    </row>
    <row r="10" spans="2:9" ht="15" thickTop="1" x14ac:dyDescent="0.15">
      <c r="B10" s="22"/>
      <c r="C10" s="22"/>
    </row>
    <row r="12" spans="2:9" x14ac:dyDescent="0.15">
      <c r="B12" s="88" t="s">
        <v>522</v>
      </c>
      <c r="C12" s="88"/>
      <c r="D12" s="88"/>
      <c r="E12" s="88"/>
      <c r="F12" s="88"/>
      <c r="G12" s="88"/>
      <c r="H12" s="88"/>
      <c r="I12" s="88"/>
    </row>
    <row r="13" spans="2:9" ht="27.75" customHeight="1" x14ac:dyDescent="0.15">
      <c r="B13" s="88"/>
      <c r="C13" s="88"/>
      <c r="D13" s="88"/>
      <c r="E13" s="88"/>
      <c r="F13" s="88"/>
      <c r="G13" s="88"/>
      <c r="H13" s="88"/>
      <c r="I13" s="88"/>
    </row>
  </sheetData>
  <sheetProtection password="8BCB" sheet="1" objects="1" scenarios="1" selectLockedCells="1"/>
  <mergeCells count="2">
    <mergeCell ref="B1:I3"/>
    <mergeCell ref="B12:I1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heetViews>
  <sheetFormatPr baseColWidth="10" defaultColWidth="8.83203125" defaultRowHeight="15" x14ac:dyDescent="0.2"/>
  <cols>
    <col min="1" max="1" width="2.33203125" customWidth="1"/>
    <col min="2" max="2" width="32.33203125" customWidth="1"/>
    <col min="3" max="3" width="35.33203125" customWidth="1"/>
    <col min="4" max="4" width="35.5" customWidth="1"/>
    <col min="5" max="5" width="63" customWidth="1"/>
  </cols>
  <sheetData>
    <row r="1" spans="2:5" ht="34.5" customHeight="1" x14ac:dyDescent="0.2">
      <c r="B1" s="89" t="s">
        <v>516</v>
      </c>
      <c r="C1" s="89"/>
      <c r="D1" s="89"/>
      <c r="E1" s="89"/>
    </row>
    <row r="2" spans="2:5" x14ac:dyDescent="0.2">
      <c r="B2" s="37"/>
      <c r="C2" s="37"/>
      <c r="D2" s="66"/>
      <c r="E2" s="66"/>
    </row>
    <row r="3" spans="2:5" ht="18" x14ac:dyDescent="0.2">
      <c r="B3" s="90" t="s">
        <v>518</v>
      </c>
      <c r="C3" s="90"/>
      <c r="D3" s="90"/>
      <c r="E3" s="90"/>
    </row>
    <row r="4" spans="2:5" x14ac:dyDescent="0.2">
      <c r="B4" s="67" t="s">
        <v>463</v>
      </c>
      <c r="C4" s="68" t="s">
        <v>464</v>
      </c>
      <c r="D4" s="68" t="s">
        <v>465</v>
      </c>
      <c r="E4" s="68" t="s">
        <v>466</v>
      </c>
    </row>
    <row r="5" spans="2:5" ht="45" x14ac:dyDescent="0.2">
      <c r="B5" s="69" t="s">
        <v>467</v>
      </c>
      <c r="C5" s="69">
        <v>0</v>
      </c>
      <c r="D5" s="70" t="s">
        <v>468</v>
      </c>
      <c r="E5" s="70" t="s">
        <v>469</v>
      </c>
    </row>
    <row r="6" spans="2:5" ht="75" x14ac:dyDescent="0.2">
      <c r="B6" s="69" t="s">
        <v>470</v>
      </c>
      <c r="C6" s="69">
        <v>2</v>
      </c>
      <c r="D6" s="70" t="s">
        <v>471</v>
      </c>
      <c r="E6" s="70" t="s">
        <v>472</v>
      </c>
    </row>
    <row r="7" spans="2:5" ht="75" x14ac:dyDescent="0.2">
      <c r="B7" s="69" t="s">
        <v>473</v>
      </c>
      <c r="C7" s="69">
        <v>4</v>
      </c>
      <c r="D7" s="70" t="s">
        <v>474</v>
      </c>
      <c r="E7" s="70" t="s">
        <v>475</v>
      </c>
    </row>
    <row r="8" spans="2:5" ht="75" x14ac:dyDescent="0.2">
      <c r="B8" s="69" t="s">
        <v>476</v>
      </c>
      <c r="C8" s="69">
        <v>6</v>
      </c>
      <c r="D8" s="70" t="s">
        <v>474</v>
      </c>
      <c r="E8" s="70" t="s">
        <v>477</v>
      </c>
    </row>
    <row r="9" spans="2:5" x14ac:dyDescent="0.2">
      <c r="B9" s="37"/>
      <c r="C9" s="37"/>
      <c r="D9" s="71"/>
      <c r="E9" s="71"/>
    </row>
    <row r="10" spans="2:5" x14ac:dyDescent="0.2">
      <c r="B10" s="37"/>
      <c r="C10" s="37"/>
      <c r="D10" s="71"/>
      <c r="E10" s="71"/>
    </row>
    <row r="11" spans="2:5" ht="18" x14ac:dyDescent="0.2">
      <c r="B11" s="90" t="s">
        <v>517</v>
      </c>
      <c r="C11" s="90"/>
      <c r="D11" s="90"/>
      <c r="E11" s="90"/>
    </row>
    <row r="12" spans="2:5" x14ac:dyDescent="0.2">
      <c r="B12" s="67" t="s">
        <v>463</v>
      </c>
      <c r="C12" s="68" t="s">
        <v>464</v>
      </c>
      <c r="D12" s="68" t="s">
        <v>465</v>
      </c>
      <c r="E12" s="68" t="s">
        <v>466</v>
      </c>
    </row>
    <row r="13" spans="2:5" ht="60" x14ac:dyDescent="0.2">
      <c r="B13" s="69" t="s">
        <v>467</v>
      </c>
      <c r="C13" s="69">
        <v>3</v>
      </c>
      <c r="D13" s="70" t="s">
        <v>478</v>
      </c>
      <c r="E13" s="70" t="s">
        <v>479</v>
      </c>
    </row>
    <row r="14" spans="2:5" ht="75" x14ac:dyDescent="0.2">
      <c r="B14" s="69" t="s">
        <v>470</v>
      </c>
      <c r="C14" s="69">
        <v>5</v>
      </c>
      <c r="D14" s="70" t="s">
        <v>480</v>
      </c>
      <c r="E14" s="70" t="s">
        <v>481</v>
      </c>
    </row>
    <row r="15" spans="2:5" ht="75" x14ac:dyDescent="0.2">
      <c r="B15" s="69" t="s">
        <v>473</v>
      </c>
      <c r="C15" s="69">
        <v>7</v>
      </c>
      <c r="D15" s="70" t="s">
        <v>480</v>
      </c>
      <c r="E15" s="70" t="s">
        <v>482</v>
      </c>
    </row>
    <row r="16" spans="2:5" x14ac:dyDescent="0.2">
      <c r="B16" s="37"/>
      <c r="C16" s="37"/>
      <c r="D16" s="66"/>
      <c r="E16" s="66"/>
    </row>
    <row r="17" spans="2:5" ht="49.5" customHeight="1" x14ac:dyDescent="0.2">
      <c r="B17" s="91" t="s">
        <v>483</v>
      </c>
      <c r="C17" s="91"/>
      <c r="D17" s="91"/>
      <c r="E17" s="91"/>
    </row>
    <row r="18" spans="2:5" x14ac:dyDescent="0.2">
      <c r="B18" s="37"/>
      <c r="C18" s="37"/>
      <c r="D18" s="66"/>
      <c r="E18" s="66"/>
    </row>
    <row r="19" spans="2:5" ht="30.75" customHeight="1" x14ac:dyDescent="0.2">
      <c r="B19" s="92" t="s">
        <v>484</v>
      </c>
      <c r="C19" s="92"/>
      <c r="D19" s="92"/>
      <c r="E19" s="92"/>
    </row>
  </sheetData>
  <sheetProtection password="8BCB" sheet="1" objects="1" scenarios="1" selectLockedCells="1"/>
  <mergeCells count="5">
    <mergeCell ref="B1:E1"/>
    <mergeCell ref="B3:E3"/>
    <mergeCell ref="B11:E11"/>
    <mergeCell ref="B17:E17"/>
    <mergeCell ref="B19:E1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33"/>
  <sheetViews>
    <sheetView workbookViewId="0"/>
  </sheetViews>
  <sheetFormatPr baseColWidth="10" defaultColWidth="8.83203125" defaultRowHeight="15" x14ac:dyDescent="0.2"/>
  <cols>
    <col min="1" max="1" width="1.5" customWidth="1"/>
    <col min="2" max="2" width="7.5" bestFit="1" customWidth="1"/>
    <col min="3" max="3" width="23.1640625" bestFit="1" customWidth="1"/>
    <col min="4" max="4" width="38" bestFit="1" customWidth="1"/>
    <col min="5" max="5" width="111" customWidth="1"/>
  </cols>
  <sheetData>
    <row r="1" spans="2:5" ht="10.5" customHeight="1" x14ac:dyDescent="0.2"/>
    <row r="2" spans="2:5" x14ac:dyDescent="0.2">
      <c r="B2" s="43" t="s">
        <v>145</v>
      </c>
      <c r="C2" s="43" t="s">
        <v>556</v>
      </c>
      <c r="D2" s="44" t="s">
        <v>146</v>
      </c>
      <c r="E2" s="72" t="s">
        <v>147</v>
      </c>
    </row>
    <row r="3" spans="2:5" ht="37" x14ac:dyDescent="0.2">
      <c r="B3" s="45" t="s">
        <v>148</v>
      </c>
      <c r="C3" s="46"/>
      <c r="D3" s="47" t="s">
        <v>9</v>
      </c>
      <c r="E3" s="48" t="s">
        <v>149</v>
      </c>
    </row>
    <row r="4" spans="2:5" ht="24" x14ac:dyDescent="0.2">
      <c r="B4" s="49" t="s">
        <v>150</v>
      </c>
      <c r="C4" s="46"/>
      <c r="D4" s="50" t="s">
        <v>14</v>
      </c>
      <c r="E4" s="51" t="s">
        <v>151</v>
      </c>
    </row>
    <row r="5" spans="2:5" ht="25" x14ac:dyDescent="0.2">
      <c r="B5" s="45" t="s">
        <v>152</v>
      </c>
      <c r="C5" s="46"/>
      <c r="D5" s="47" t="s">
        <v>15</v>
      </c>
      <c r="E5" s="47" t="s">
        <v>153</v>
      </c>
    </row>
    <row r="6" spans="2:5" ht="37" x14ac:dyDescent="0.2">
      <c r="B6" s="45" t="s">
        <v>154</v>
      </c>
      <c r="C6" s="46">
        <v>13110</v>
      </c>
      <c r="D6" s="47" t="s">
        <v>16</v>
      </c>
      <c r="E6" s="48" t="s">
        <v>155</v>
      </c>
    </row>
    <row r="7" spans="2:5" ht="24" x14ac:dyDescent="0.2">
      <c r="B7" s="49" t="s">
        <v>156</v>
      </c>
      <c r="C7" s="46" t="s">
        <v>157</v>
      </c>
      <c r="D7" s="50" t="s">
        <v>17</v>
      </c>
      <c r="E7" s="51" t="s">
        <v>158</v>
      </c>
    </row>
    <row r="8" spans="2:5" ht="49" x14ac:dyDescent="0.2">
      <c r="B8" s="45" t="s">
        <v>159</v>
      </c>
      <c r="C8" s="46">
        <v>25010</v>
      </c>
      <c r="D8" s="47" t="s">
        <v>18</v>
      </c>
      <c r="E8" s="48" t="s">
        <v>160</v>
      </c>
    </row>
    <row r="9" spans="2:5" ht="37" x14ac:dyDescent="0.2">
      <c r="B9" s="45" t="s">
        <v>161</v>
      </c>
      <c r="C9" s="46" t="s">
        <v>162</v>
      </c>
      <c r="D9" s="47" t="s">
        <v>19</v>
      </c>
      <c r="E9" s="48" t="s">
        <v>163</v>
      </c>
    </row>
    <row r="10" spans="2:5" ht="36" x14ac:dyDescent="0.2">
      <c r="B10" s="49" t="s">
        <v>164</v>
      </c>
      <c r="C10" s="46" t="s">
        <v>165</v>
      </c>
      <c r="D10" s="50" t="s">
        <v>20</v>
      </c>
      <c r="E10" s="51" t="s">
        <v>166</v>
      </c>
    </row>
    <row r="11" spans="2:5" ht="37" x14ac:dyDescent="0.2">
      <c r="B11" s="45" t="s">
        <v>167</v>
      </c>
      <c r="C11" s="46">
        <v>23130</v>
      </c>
      <c r="D11" s="47" t="s">
        <v>21</v>
      </c>
      <c r="E11" s="48" t="s">
        <v>168</v>
      </c>
    </row>
    <row r="12" spans="2:5" ht="25" x14ac:dyDescent="0.2">
      <c r="B12" s="45" t="s">
        <v>169</v>
      </c>
      <c r="C12" s="46">
        <v>23140</v>
      </c>
      <c r="D12" s="47" t="s">
        <v>22</v>
      </c>
      <c r="E12" s="47" t="s">
        <v>170</v>
      </c>
    </row>
    <row r="13" spans="2:5" ht="36" x14ac:dyDescent="0.2">
      <c r="B13" s="49" t="s">
        <v>171</v>
      </c>
      <c r="C13" s="46" t="s">
        <v>165</v>
      </c>
      <c r="D13" s="50" t="s">
        <v>23</v>
      </c>
      <c r="E13" s="51" t="s">
        <v>172</v>
      </c>
    </row>
    <row r="14" spans="2:5" ht="37" x14ac:dyDescent="0.2">
      <c r="B14" s="59" t="s">
        <v>173</v>
      </c>
      <c r="C14" s="46"/>
      <c r="D14" s="47" t="s">
        <v>24</v>
      </c>
      <c r="E14" s="47" t="s">
        <v>174</v>
      </c>
    </row>
    <row r="15" spans="2:5" ht="24" x14ac:dyDescent="0.2">
      <c r="B15" s="45" t="s">
        <v>175</v>
      </c>
      <c r="C15" s="46">
        <v>30080</v>
      </c>
      <c r="D15" s="47" t="s">
        <v>25</v>
      </c>
      <c r="E15" s="60" t="s">
        <v>176</v>
      </c>
    </row>
    <row r="16" spans="2:5" ht="37" x14ac:dyDescent="0.2">
      <c r="B16" s="45" t="s">
        <v>177</v>
      </c>
      <c r="C16" s="46"/>
      <c r="D16" s="47" t="s">
        <v>26</v>
      </c>
      <c r="E16" s="48" t="s">
        <v>178</v>
      </c>
    </row>
    <row r="17" spans="2:5" ht="24" x14ac:dyDescent="0.2">
      <c r="B17" s="49" t="s">
        <v>179</v>
      </c>
      <c r="C17" s="46" t="s">
        <v>180</v>
      </c>
      <c r="D17" s="50" t="s">
        <v>27</v>
      </c>
      <c r="E17" s="51" t="s">
        <v>181</v>
      </c>
    </row>
    <row r="18" spans="2:5" ht="48" x14ac:dyDescent="0.2">
      <c r="B18" s="49" t="s">
        <v>182</v>
      </c>
      <c r="C18" s="46"/>
      <c r="D18" s="50" t="s">
        <v>28</v>
      </c>
      <c r="E18" s="51" t="s">
        <v>183</v>
      </c>
    </row>
    <row r="19" spans="2:5" ht="48" x14ac:dyDescent="0.2">
      <c r="B19" s="49" t="s">
        <v>184</v>
      </c>
      <c r="C19" s="46"/>
      <c r="D19" s="50" t="s">
        <v>29</v>
      </c>
      <c r="E19" s="51" t="s">
        <v>185</v>
      </c>
    </row>
    <row r="20" spans="2:5" ht="37" x14ac:dyDescent="0.2">
      <c r="B20" s="45" t="s">
        <v>186</v>
      </c>
      <c r="C20" s="46">
        <v>14040</v>
      </c>
      <c r="D20" s="47" t="s">
        <v>30</v>
      </c>
      <c r="E20" s="48" t="s">
        <v>187</v>
      </c>
    </row>
    <row r="21" spans="2:5" ht="36" x14ac:dyDescent="0.2">
      <c r="B21" s="49" t="s">
        <v>188</v>
      </c>
      <c r="C21" s="46" t="s">
        <v>189</v>
      </c>
      <c r="D21" s="50" t="s">
        <v>31</v>
      </c>
      <c r="E21" s="51" t="s">
        <v>190</v>
      </c>
    </row>
    <row r="22" spans="2:5" ht="36" x14ac:dyDescent="0.2">
      <c r="B22" s="49" t="s">
        <v>191</v>
      </c>
      <c r="C22" s="46" t="s">
        <v>192</v>
      </c>
      <c r="D22" s="50" t="s">
        <v>32</v>
      </c>
      <c r="E22" s="51" t="s">
        <v>193</v>
      </c>
    </row>
    <row r="23" spans="2:5" ht="24" x14ac:dyDescent="0.2">
      <c r="B23" s="49" t="s">
        <v>194</v>
      </c>
      <c r="C23" s="46" t="s">
        <v>195</v>
      </c>
      <c r="D23" s="50" t="s">
        <v>33</v>
      </c>
      <c r="E23" s="51" t="s">
        <v>196</v>
      </c>
    </row>
    <row r="24" spans="2:5" ht="25" x14ac:dyDescent="0.2">
      <c r="B24" s="59" t="s">
        <v>197</v>
      </c>
      <c r="C24" s="46" t="s">
        <v>198</v>
      </c>
      <c r="D24" s="47" t="s">
        <v>34</v>
      </c>
      <c r="E24" s="47" t="s">
        <v>199</v>
      </c>
    </row>
    <row r="25" spans="2:5" ht="49" x14ac:dyDescent="0.2">
      <c r="B25" s="59" t="s">
        <v>200</v>
      </c>
      <c r="C25" s="46" t="s">
        <v>201</v>
      </c>
      <c r="D25" s="47" t="s">
        <v>35</v>
      </c>
      <c r="E25" s="47" t="s">
        <v>202</v>
      </c>
    </row>
    <row r="26" spans="2:5" ht="24" x14ac:dyDescent="0.2">
      <c r="B26" s="56" t="s">
        <v>203</v>
      </c>
      <c r="C26" s="73" t="s">
        <v>204</v>
      </c>
      <c r="D26" s="57" t="s">
        <v>36</v>
      </c>
      <c r="E26" s="58" t="s">
        <v>205</v>
      </c>
    </row>
    <row r="27" spans="2:5" ht="24" x14ac:dyDescent="0.2">
      <c r="B27" s="49" t="s">
        <v>206</v>
      </c>
      <c r="C27" s="46"/>
      <c r="D27" s="50" t="s">
        <v>37</v>
      </c>
      <c r="E27" s="51" t="s">
        <v>207</v>
      </c>
    </row>
    <row r="28" spans="2:5" ht="36" x14ac:dyDescent="0.2">
      <c r="B28" s="49" t="s">
        <v>208</v>
      </c>
      <c r="C28" s="46" t="s">
        <v>209</v>
      </c>
      <c r="D28" s="50" t="s">
        <v>38</v>
      </c>
      <c r="E28" s="51" t="s">
        <v>210</v>
      </c>
    </row>
    <row r="29" spans="2:5" ht="25" x14ac:dyDescent="0.2">
      <c r="B29" s="45" t="s">
        <v>211</v>
      </c>
      <c r="C29" s="46" t="s">
        <v>212</v>
      </c>
      <c r="D29" s="47" t="s">
        <v>39</v>
      </c>
      <c r="E29" s="48" t="s">
        <v>213</v>
      </c>
    </row>
    <row r="30" spans="2:5" ht="24" x14ac:dyDescent="0.2">
      <c r="B30" s="49" t="s">
        <v>214</v>
      </c>
      <c r="C30" s="46" t="s">
        <v>215</v>
      </c>
      <c r="D30" s="50" t="s">
        <v>40</v>
      </c>
      <c r="E30" s="50" t="s">
        <v>216</v>
      </c>
    </row>
    <row r="31" spans="2:5" ht="24" x14ac:dyDescent="0.2">
      <c r="B31" s="49" t="s">
        <v>217</v>
      </c>
      <c r="C31" s="46" t="s">
        <v>209</v>
      </c>
      <c r="D31" s="50" t="s">
        <v>41</v>
      </c>
      <c r="E31" s="51" t="s">
        <v>218</v>
      </c>
    </row>
    <row r="32" spans="2:5" ht="24" x14ac:dyDescent="0.2">
      <c r="B32" s="49" t="s">
        <v>219</v>
      </c>
      <c r="C32" s="46"/>
      <c r="D32" s="50" t="s">
        <v>42</v>
      </c>
      <c r="E32" s="51" t="s">
        <v>220</v>
      </c>
    </row>
    <row r="33" spans="2:5" ht="37" x14ac:dyDescent="0.2">
      <c r="B33" s="45" t="s">
        <v>221</v>
      </c>
      <c r="C33" s="46" t="s">
        <v>222</v>
      </c>
      <c r="D33" s="47" t="s">
        <v>43</v>
      </c>
      <c r="E33" s="48" t="s">
        <v>223</v>
      </c>
    </row>
    <row r="34" spans="2:5" ht="37" x14ac:dyDescent="0.2">
      <c r="B34" s="45" t="s">
        <v>224</v>
      </c>
      <c r="C34" s="46">
        <v>31043</v>
      </c>
      <c r="D34" s="47" t="s">
        <v>44</v>
      </c>
      <c r="E34" s="48" t="s">
        <v>225</v>
      </c>
    </row>
    <row r="35" spans="2:5" ht="48" x14ac:dyDescent="0.2">
      <c r="B35" s="56" t="s">
        <v>226</v>
      </c>
      <c r="C35" s="73" t="s">
        <v>227</v>
      </c>
      <c r="D35" s="57" t="s">
        <v>45</v>
      </c>
      <c r="E35" s="58" t="s">
        <v>228</v>
      </c>
    </row>
    <row r="36" spans="2:5" x14ac:dyDescent="0.2">
      <c r="B36" s="49" t="s">
        <v>229</v>
      </c>
      <c r="C36" s="46" t="s">
        <v>230</v>
      </c>
      <c r="D36" s="50" t="s">
        <v>46</v>
      </c>
      <c r="E36" s="51" t="s">
        <v>231</v>
      </c>
    </row>
    <row r="37" spans="2:5" ht="37" x14ac:dyDescent="0.2">
      <c r="B37" s="45" t="s">
        <v>232</v>
      </c>
      <c r="C37" s="46" t="s">
        <v>233</v>
      </c>
      <c r="D37" s="47" t="s">
        <v>47</v>
      </c>
      <c r="E37" s="48" t="s">
        <v>234</v>
      </c>
    </row>
    <row r="38" spans="2:5" x14ac:dyDescent="0.2">
      <c r="B38" s="45" t="s">
        <v>235</v>
      </c>
      <c r="C38" s="46">
        <v>30060</v>
      </c>
      <c r="D38" s="53" t="s">
        <v>48</v>
      </c>
      <c r="E38" s="47" t="s">
        <v>236</v>
      </c>
    </row>
    <row r="39" spans="2:5" ht="25" x14ac:dyDescent="0.2">
      <c r="B39" s="45" t="s">
        <v>237</v>
      </c>
      <c r="C39" s="46"/>
      <c r="D39" s="55" t="s">
        <v>49</v>
      </c>
      <c r="E39" s="47" t="s">
        <v>238</v>
      </c>
    </row>
    <row r="40" spans="2:5" x14ac:dyDescent="0.2">
      <c r="B40" s="56" t="s">
        <v>239</v>
      </c>
      <c r="C40" s="46" t="s">
        <v>240</v>
      </c>
      <c r="D40" s="57" t="s">
        <v>50</v>
      </c>
      <c r="E40" s="58" t="s">
        <v>241</v>
      </c>
    </row>
    <row r="41" spans="2:5" ht="25" x14ac:dyDescent="0.2">
      <c r="B41" s="45" t="s">
        <v>242</v>
      </c>
      <c r="C41" s="46" t="s">
        <v>243</v>
      </c>
      <c r="D41" s="55" t="s">
        <v>51</v>
      </c>
      <c r="E41" s="47" t="s">
        <v>244</v>
      </c>
    </row>
    <row r="42" spans="2:5" ht="24" x14ac:dyDescent="0.2">
      <c r="B42" s="56" t="s">
        <v>245</v>
      </c>
      <c r="C42" s="46" t="s">
        <v>246</v>
      </c>
      <c r="D42" s="57" t="s">
        <v>52</v>
      </c>
      <c r="E42" s="58" t="s">
        <v>247</v>
      </c>
    </row>
    <row r="43" spans="2:5" ht="25" x14ac:dyDescent="0.2">
      <c r="B43" s="45" t="s">
        <v>248</v>
      </c>
      <c r="C43" s="46">
        <v>23160</v>
      </c>
      <c r="D43" s="55" t="s">
        <v>53</v>
      </c>
      <c r="E43" s="48" t="s">
        <v>249</v>
      </c>
    </row>
    <row r="44" spans="2:5" x14ac:dyDescent="0.2">
      <c r="B44" s="45" t="s">
        <v>250</v>
      </c>
      <c r="C44" s="46" t="s">
        <v>251</v>
      </c>
      <c r="D44" s="47" t="s">
        <v>54</v>
      </c>
      <c r="E44" s="47" t="s">
        <v>252</v>
      </c>
    </row>
    <row r="45" spans="2:5" ht="36" x14ac:dyDescent="0.2">
      <c r="B45" s="49" t="s">
        <v>253</v>
      </c>
      <c r="C45" s="46" t="s">
        <v>254</v>
      </c>
      <c r="D45" s="50" t="s">
        <v>55</v>
      </c>
      <c r="E45" s="51" t="s">
        <v>255</v>
      </c>
    </row>
    <row r="46" spans="2:5" ht="25" x14ac:dyDescent="0.2">
      <c r="B46" s="45" t="s">
        <v>256</v>
      </c>
      <c r="C46" s="46"/>
      <c r="D46" s="47" t="s">
        <v>56</v>
      </c>
      <c r="E46" s="47" t="s">
        <v>257</v>
      </c>
    </row>
    <row r="47" spans="2:5" ht="24" x14ac:dyDescent="0.2">
      <c r="B47" s="49" t="s">
        <v>258</v>
      </c>
      <c r="C47" s="46" t="s">
        <v>254</v>
      </c>
      <c r="D47" s="50" t="s">
        <v>57</v>
      </c>
      <c r="E47" s="51" t="s">
        <v>259</v>
      </c>
    </row>
    <row r="48" spans="2:5" ht="24" x14ac:dyDescent="0.2">
      <c r="B48" s="49" t="s">
        <v>260</v>
      </c>
      <c r="C48" s="46" t="s">
        <v>215</v>
      </c>
      <c r="D48" s="50" t="s">
        <v>58</v>
      </c>
      <c r="E48" s="51" t="s">
        <v>261</v>
      </c>
    </row>
    <row r="49" spans="2:5" ht="37" x14ac:dyDescent="0.2">
      <c r="B49" s="45" t="s">
        <v>262</v>
      </c>
      <c r="C49" s="46" t="s">
        <v>263</v>
      </c>
      <c r="D49" s="47" t="s">
        <v>59</v>
      </c>
      <c r="E49" s="48" t="s">
        <v>264</v>
      </c>
    </row>
    <row r="50" spans="2:5" ht="24" x14ac:dyDescent="0.2">
      <c r="B50" s="49" t="s">
        <v>265</v>
      </c>
      <c r="C50" s="46" t="s">
        <v>266</v>
      </c>
      <c r="D50" s="50" t="s">
        <v>60</v>
      </c>
      <c r="E50" s="51" t="s">
        <v>267</v>
      </c>
    </row>
    <row r="51" spans="2:5" x14ac:dyDescent="0.2">
      <c r="B51" s="49" t="s">
        <v>268</v>
      </c>
      <c r="C51" s="46" t="s">
        <v>269</v>
      </c>
      <c r="D51" s="50" t="s">
        <v>61</v>
      </c>
      <c r="E51" s="51" t="s">
        <v>270</v>
      </c>
    </row>
    <row r="52" spans="2:5" x14ac:dyDescent="0.2">
      <c r="B52" s="45" t="s">
        <v>271</v>
      </c>
      <c r="C52" s="46" t="s">
        <v>165</v>
      </c>
      <c r="D52" s="47" t="s">
        <v>62</v>
      </c>
      <c r="E52" s="47" t="s">
        <v>272</v>
      </c>
    </row>
    <row r="53" spans="2:5" ht="25" x14ac:dyDescent="0.2">
      <c r="B53" s="45" t="s">
        <v>273</v>
      </c>
      <c r="C53" s="46"/>
      <c r="D53" s="47" t="s">
        <v>63</v>
      </c>
      <c r="E53" s="47" t="s">
        <v>274</v>
      </c>
    </row>
    <row r="54" spans="2:5" ht="25" x14ac:dyDescent="0.2">
      <c r="B54" s="45" t="s">
        <v>275</v>
      </c>
      <c r="C54" s="46"/>
      <c r="D54" s="47" t="s">
        <v>64</v>
      </c>
      <c r="E54" s="47" t="s">
        <v>276</v>
      </c>
    </row>
    <row r="55" spans="2:5" ht="36" x14ac:dyDescent="0.2">
      <c r="B55" s="49" t="s">
        <v>277</v>
      </c>
      <c r="C55" s="46"/>
      <c r="D55" s="50" t="s">
        <v>65</v>
      </c>
      <c r="E55" s="51" t="s">
        <v>278</v>
      </c>
    </row>
    <row r="56" spans="2:5" ht="25" x14ac:dyDescent="0.2">
      <c r="B56" s="45" t="s">
        <v>279</v>
      </c>
      <c r="C56" s="46"/>
      <c r="D56" s="47" t="s">
        <v>66</v>
      </c>
      <c r="E56" s="47" t="s">
        <v>280</v>
      </c>
    </row>
    <row r="57" spans="2:5" x14ac:dyDescent="0.2">
      <c r="B57" s="45" t="s">
        <v>281</v>
      </c>
      <c r="C57" s="46" t="s">
        <v>282</v>
      </c>
      <c r="D57" s="47" t="s">
        <v>67</v>
      </c>
      <c r="E57" s="47" t="s">
        <v>283</v>
      </c>
    </row>
    <row r="58" spans="2:5" ht="36" x14ac:dyDescent="0.2">
      <c r="B58" s="49" t="s">
        <v>284</v>
      </c>
      <c r="C58" s="46"/>
      <c r="D58" s="50" t="s">
        <v>68</v>
      </c>
      <c r="E58" s="51" t="s">
        <v>285</v>
      </c>
    </row>
    <row r="59" spans="2:5" x14ac:dyDescent="0.2">
      <c r="B59" s="56" t="s">
        <v>286</v>
      </c>
      <c r="C59" s="73" t="s">
        <v>227</v>
      </c>
      <c r="D59" s="57" t="s">
        <v>69</v>
      </c>
      <c r="E59" s="58" t="s">
        <v>287</v>
      </c>
    </row>
    <row r="60" spans="2:5" ht="25" x14ac:dyDescent="0.2">
      <c r="B60" s="45" t="s">
        <v>288</v>
      </c>
      <c r="C60" s="46"/>
      <c r="D60" s="47" t="s">
        <v>70</v>
      </c>
      <c r="E60" s="47" t="s">
        <v>289</v>
      </c>
    </row>
    <row r="61" spans="2:5" ht="25" x14ac:dyDescent="0.2">
      <c r="B61" s="45" t="s">
        <v>290</v>
      </c>
      <c r="C61" s="46">
        <v>23410</v>
      </c>
      <c r="D61" s="47" t="s">
        <v>71</v>
      </c>
      <c r="E61" s="47" t="s">
        <v>291</v>
      </c>
    </row>
    <row r="62" spans="2:5" ht="25" x14ac:dyDescent="0.2">
      <c r="B62" s="45" t="s">
        <v>292</v>
      </c>
      <c r="C62" s="46">
        <v>31363</v>
      </c>
      <c r="D62" s="47" t="s">
        <v>72</v>
      </c>
      <c r="E62" s="47" t="s">
        <v>293</v>
      </c>
    </row>
    <row r="63" spans="2:5" ht="36" x14ac:dyDescent="0.2">
      <c r="B63" s="49" t="s">
        <v>294</v>
      </c>
      <c r="C63" s="46" t="s">
        <v>243</v>
      </c>
      <c r="D63" s="50" t="s">
        <v>73</v>
      </c>
      <c r="E63" s="51" t="s">
        <v>295</v>
      </c>
    </row>
    <row r="64" spans="2:5" ht="36" x14ac:dyDescent="0.2">
      <c r="B64" s="52" t="s">
        <v>296</v>
      </c>
      <c r="C64" s="46" t="s">
        <v>201</v>
      </c>
      <c r="D64" s="53" t="s">
        <v>74</v>
      </c>
      <c r="E64" s="54" t="s">
        <v>297</v>
      </c>
    </row>
    <row r="65" spans="2:5" ht="36" x14ac:dyDescent="0.2">
      <c r="B65" s="49" t="s">
        <v>298</v>
      </c>
      <c r="C65" s="46" t="s">
        <v>201</v>
      </c>
      <c r="D65" s="50" t="s">
        <v>75</v>
      </c>
      <c r="E65" s="51" t="s">
        <v>299</v>
      </c>
    </row>
    <row r="66" spans="2:5" ht="24" x14ac:dyDescent="0.2">
      <c r="B66" s="49" t="s">
        <v>300</v>
      </c>
      <c r="C66" s="46" t="s">
        <v>301</v>
      </c>
      <c r="D66" s="50" t="s">
        <v>76</v>
      </c>
      <c r="E66" s="51" t="s">
        <v>302</v>
      </c>
    </row>
    <row r="67" spans="2:5" x14ac:dyDescent="0.2">
      <c r="B67" s="45" t="s">
        <v>303</v>
      </c>
      <c r="C67" s="46">
        <v>23110</v>
      </c>
      <c r="D67" s="47" t="s">
        <v>77</v>
      </c>
      <c r="E67" s="47" t="s">
        <v>304</v>
      </c>
    </row>
    <row r="68" spans="2:5" ht="24" x14ac:dyDescent="0.2">
      <c r="B68" s="49" t="s">
        <v>305</v>
      </c>
      <c r="C68" s="46"/>
      <c r="D68" s="50" t="s">
        <v>78</v>
      </c>
      <c r="E68" s="51" t="s">
        <v>306</v>
      </c>
    </row>
    <row r="69" spans="2:5" ht="25" x14ac:dyDescent="0.2">
      <c r="B69" s="45" t="s">
        <v>307</v>
      </c>
      <c r="C69" s="46" t="s">
        <v>308</v>
      </c>
      <c r="D69" s="47" t="s">
        <v>79</v>
      </c>
      <c r="E69" s="48" t="s">
        <v>309</v>
      </c>
    </row>
    <row r="70" spans="2:5" x14ac:dyDescent="0.2">
      <c r="B70" s="59" t="s">
        <v>310</v>
      </c>
      <c r="C70" s="46" t="s">
        <v>311</v>
      </c>
      <c r="D70" s="47" t="s">
        <v>80</v>
      </c>
      <c r="E70" s="47" t="s">
        <v>312</v>
      </c>
    </row>
    <row r="71" spans="2:5" ht="37" x14ac:dyDescent="0.2">
      <c r="B71" s="45" t="s">
        <v>313</v>
      </c>
      <c r="C71" s="46"/>
      <c r="D71" s="47" t="s">
        <v>81</v>
      </c>
      <c r="E71" s="48" t="s">
        <v>314</v>
      </c>
    </row>
    <row r="72" spans="2:5" ht="25" x14ac:dyDescent="0.2">
      <c r="B72" s="45" t="s">
        <v>315</v>
      </c>
      <c r="C72" s="46">
        <v>11270</v>
      </c>
      <c r="D72" s="47" t="s">
        <v>82</v>
      </c>
      <c r="E72" s="47" t="s">
        <v>316</v>
      </c>
    </row>
    <row r="73" spans="2:5" ht="24" x14ac:dyDescent="0.2">
      <c r="B73" s="49" t="s">
        <v>317</v>
      </c>
      <c r="C73" s="46" t="s">
        <v>198</v>
      </c>
      <c r="D73" s="50" t="s">
        <v>83</v>
      </c>
      <c r="E73" s="51" t="s">
        <v>318</v>
      </c>
    </row>
    <row r="74" spans="2:5" x14ac:dyDescent="0.2">
      <c r="B74" s="45" t="s">
        <v>319</v>
      </c>
      <c r="C74" s="46" t="s">
        <v>320</v>
      </c>
      <c r="D74" s="47" t="s">
        <v>84</v>
      </c>
      <c r="E74" s="47" t="s">
        <v>321</v>
      </c>
    </row>
    <row r="75" spans="2:5" ht="36" x14ac:dyDescent="0.2">
      <c r="B75" s="49" t="s">
        <v>322</v>
      </c>
      <c r="C75" s="46"/>
      <c r="D75" s="50" t="s">
        <v>85</v>
      </c>
      <c r="E75" s="51" t="s">
        <v>323</v>
      </c>
    </row>
    <row r="76" spans="2:5" ht="37" x14ac:dyDescent="0.2">
      <c r="B76" s="45" t="s">
        <v>324</v>
      </c>
      <c r="C76" s="46">
        <v>11150</v>
      </c>
      <c r="D76" s="47" t="s">
        <v>86</v>
      </c>
      <c r="E76" s="48" t="s">
        <v>325</v>
      </c>
    </row>
    <row r="77" spans="2:5" ht="37" x14ac:dyDescent="0.2">
      <c r="B77" s="45" t="s">
        <v>326</v>
      </c>
      <c r="C77" s="46" t="s">
        <v>327</v>
      </c>
      <c r="D77" s="47" t="s">
        <v>87</v>
      </c>
      <c r="E77" s="48" t="s">
        <v>328</v>
      </c>
    </row>
    <row r="78" spans="2:5" ht="25" x14ac:dyDescent="0.2">
      <c r="B78" s="45" t="s">
        <v>329</v>
      </c>
      <c r="C78" s="46"/>
      <c r="D78" s="47" t="s">
        <v>88</v>
      </c>
      <c r="E78" s="47" t="s">
        <v>330</v>
      </c>
    </row>
    <row r="79" spans="2:5" ht="37" x14ac:dyDescent="0.2">
      <c r="B79" s="45" t="s">
        <v>331</v>
      </c>
      <c r="C79" s="46">
        <v>11090</v>
      </c>
      <c r="D79" s="47" t="s">
        <v>89</v>
      </c>
      <c r="E79" s="48" t="s">
        <v>332</v>
      </c>
    </row>
    <row r="80" spans="2:5" ht="25" x14ac:dyDescent="0.2">
      <c r="B80" s="45" t="s">
        <v>333</v>
      </c>
      <c r="C80" s="46">
        <v>31361</v>
      </c>
      <c r="D80" s="47" t="s">
        <v>90</v>
      </c>
      <c r="E80" s="48" t="s">
        <v>334</v>
      </c>
    </row>
    <row r="81" spans="2:5" x14ac:dyDescent="0.2">
      <c r="B81" s="52" t="s">
        <v>335</v>
      </c>
      <c r="C81" s="46" t="s">
        <v>336</v>
      </c>
      <c r="D81" s="47" t="s">
        <v>91</v>
      </c>
      <c r="E81" s="47" t="s">
        <v>337</v>
      </c>
    </row>
    <row r="82" spans="2:5" ht="36" x14ac:dyDescent="0.2">
      <c r="B82" s="49" t="s">
        <v>338</v>
      </c>
      <c r="C82" s="46" t="s">
        <v>339</v>
      </c>
      <c r="D82" s="50" t="s">
        <v>92</v>
      </c>
      <c r="E82" s="51" t="s">
        <v>340</v>
      </c>
    </row>
    <row r="83" spans="2:5" ht="37" x14ac:dyDescent="0.2">
      <c r="B83" s="45" t="s">
        <v>341</v>
      </c>
      <c r="C83" s="46">
        <v>23550</v>
      </c>
      <c r="D83" s="47" t="s">
        <v>93</v>
      </c>
      <c r="E83" s="48" t="s">
        <v>342</v>
      </c>
    </row>
    <row r="84" spans="2:5" ht="25" x14ac:dyDescent="0.2">
      <c r="B84" s="45" t="s">
        <v>343</v>
      </c>
      <c r="C84" s="46" t="s">
        <v>344</v>
      </c>
      <c r="D84" s="48" t="s">
        <v>94</v>
      </c>
      <c r="E84" s="48" t="s">
        <v>345</v>
      </c>
    </row>
    <row r="85" spans="2:5" ht="37" x14ac:dyDescent="0.2">
      <c r="B85" s="45" t="s">
        <v>346</v>
      </c>
      <c r="C85" s="46">
        <v>23370</v>
      </c>
      <c r="D85" s="47" t="s">
        <v>95</v>
      </c>
      <c r="E85" s="48" t="s">
        <v>347</v>
      </c>
    </row>
    <row r="86" spans="2:5" x14ac:dyDescent="0.2">
      <c r="B86" s="45" t="s">
        <v>348</v>
      </c>
      <c r="C86" s="46">
        <v>23530</v>
      </c>
      <c r="D86" s="47" t="s">
        <v>96</v>
      </c>
      <c r="E86" s="47" t="s">
        <v>349</v>
      </c>
    </row>
    <row r="87" spans="2:5" ht="36" x14ac:dyDescent="0.2">
      <c r="B87" s="49" t="s">
        <v>350</v>
      </c>
      <c r="C87" s="46"/>
      <c r="D87" s="50" t="s">
        <v>97</v>
      </c>
      <c r="E87" s="51" t="s">
        <v>351</v>
      </c>
    </row>
    <row r="88" spans="2:5" x14ac:dyDescent="0.2">
      <c r="B88" s="45" t="s">
        <v>352</v>
      </c>
      <c r="C88" s="46" t="s">
        <v>165</v>
      </c>
      <c r="D88" s="47" t="s">
        <v>98</v>
      </c>
      <c r="E88" s="47" t="s">
        <v>353</v>
      </c>
    </row>
    <row r="89" spans="2:5" x14ac:dyDescent="0.2">
      <c r="B89" s="45" t="s">
        <v>354</v>
      </c>
      <c r="C89" s="46" t="s">
        <v>355</v>
      </c>
      <c r="D89" s="47" t="s">
        <v>99</v>
      </c>
      <c r="E89" s="47" t="s">
        <v>356</v>
      </c>
    </row>
    <row r="90" spans="2:5" ht="25" x14ac:dyDescent="0.2">
      <c r="B90" s="45" t="s">
        <v>357</v>
      </c>
      <c r="C90" s="46" t="s">
        <v>240</v>
      </c>
      <c r="D90" s="55" t="s">
        <v>100</v>
      </c>
      <c r="E90" s="47" t="s">
        <v>358</v>
      </c>
    </row>
    <row r="91" spans="2:5" ht="25" x14ac:dyDescent="0.2">
      <c r="B91" s="45" t="s">
        <v>359</v>
      </c>
      <c r="C91" s="46"/>
      <c r="D91" s="47" t="s">
        <v>101</v>
      </c>
      <c r="E91" s="47" t="s">
        <v>360</v>
      </c>
    </row>
    <row r="92" spans="2:5" x14ac:dyDescent="0.2">
      <c r="B92" s="45" t="s">
        <v>361</v>
      </c>
      <c r="C92" s="46">
        <v>23640</v>
      </c>
      <c r="D92" s="47" t="s">
        <v>102</v>
      </c>
      <c r="E92" s="47" t="s">
        <v>362</v>
      </c>
    </row>
    <row r="93" spans="2:5" ht="25" x14ac:dyDescent="0.2">
      <c r="B93" s="45" t="s">
        <v>363</v>
      </c>
      <c r="C93" s="46">
        <v>23430</v>
      </c>
      <c r="D93" s="47" t="s">
        <v>103</v>
      </c>
      <c r="E93" s="48" t="s">
        <v>364</v>
      </c>
    </row>
    <row r="94" spans="2:5" ht="25" x14ac:dyDescent="0.2">
      <c r="B94" s="45" t="s">
        <v>365</v>
      </c>
      <c r="C94" s="46">
        <v>19010</v>
      </c>
      <c r="D94" s="47" t="s">
        <v>104</v>
      </c>
      <c r="E94" s="47" t="s">
        <v>366</v>
      </c>
    </row>
    <row r="95" spans="2:5" ht="37" x14ac:dyDescent="0.2">
      <c r="B95" s="59" t="s">
        <v>367</v>
      </c>
      <c r="C95" s="46"/>
      <c r="D95" s="47" t="s">
        <v>105</v>
      </c>
      <c r="E95" s="47" t="s">
        <v>368</v>
      </c>
    </row>
    <row r="96" spans="2:5" ht="37" x14ac:dyDescent="0.2">
      <c r="B96" s="45" t="s">
        <v>369</v>
      </c>
      <c r="C96" s="46" t="s">
        <v>370</v>
      </c>
      <c r="D96" s="47" t="s">
        <v>106</v>
      </c>
      <c r="E96" s="48" t="s">
        <v>371</v>
      </c>
    </row>
    <row r="97" spans="2:5" ht="37" x14ac:dyDescent="0.2">
      <c r="B97" s="45" t="s">
        <v>372</v>
      </c>
      <c r="C97" s="46">
        <v>23440</v>
      </c>
      <c r="D97" s="47" t="s">
        <v>107</v>
      </c>
      <c r="E97" s="48" t="s">
        <v>373</v>
      </c>
    </row>
    <row r="98" spans="2:5" ht="37" x14ac:dyDescent="0.2">
      <c r="B98" s="45" t="s">
        <v>374</v>
      </c>
      <c r="C98" s="46" t="s">
        <v>375</v>
      </c>
      <c r="D98" s="47" t="s">
        <v>108</v>
      </c>
      <c r="E98" s="48" t="s">
        <v>376</v>
      </c>
    </row>
    <row r="99" spans="2:5" ht="25" x14ac:dyDescent="0.2">
      <c r="B99" s="45" t="s">
        <v>377</v>
      </c>
      <c r="C99" s="46">
        <v>23910</v>
      </c>
      <c r="D99" s="47" t="s">
        <v>109</v>
      </c>
      <c r="E99" s="47" t="s">
        <v>378</v>
      </c>
    </row>
    <row r="100" spans="2:5" ht="25" x14ac:dyDescent="0.2">
      <c r="B100" s="45" t="s">
        <v>379</v>
      </c>
      <c r="C100" s="46">
        <v>23760</v>
      </c>
      <c r="D100" s="47" t="s">
        <v>110</v>
      </c>
      <c r="E100" s="48" t="s">
        <v>380</v>
      </c>
    </row>
    <row r="101" spans="2:5" ht="24" x14ac:dyDescent="0.2">
      <c r="B101" s="56" t="s">
        <v>381</v>
      </c>
      <c r="C101" s="74">
        <v>23440</v>
      </c>
      <c r="D101" s="57" t="s">
        <v>111</v>
      </c>
      <c r="E101" s="58" t="s">
        <v>382</v>
      </c>
    </row>
    <row r="102" spans="2:5" ht="25" x14ac:dyDescent="0.2">
      <c r="B102" s="45" t="s">
        <v>383</v>
      </c>
      <c r="C102" s="46">
        <v>99410</v>
      </c>
      <c r="D102" s="47" t="s">
        <v>112</v>
      </c>
      <c r="E102" s="48" t="s">
        <v>384</v>
      </c>
    </row>
    <row r="103" spans="2:5" ht="25" x14ac:dyDescent="0.2">
      <c r="B103" s="45" t="s">
        <v>385</v>
      </c>
      <c r="C103" s="46" t="s">
        <v>386</v>
      </c>
      <c r="D103" s="47" t="s">
        <v>113</v>
      </c>
      <c r="E103" s="47" t="s">
        <v>387</v>
      </c>
    </row>
    <row r="104" spans="2:5" x14ac:dyDescent="0.2">
      <c r="B104" s="56" t="s">
        <v>388</v>
      </c>
      <c r="C104" s="73" t="s">
        <v>204</v>
      </c>
      <c r="D104" s="57" t="s">
        <v>114</v>
      </c>
      <c r="E104" s="58" t="s">
        <v>389</v>
      </c>
    </row>
    <row r="105" spans="2:5" ht="25" x14ac:dyDescent="0.2">
      <c r="B105" s="45" t="s">
        <v>390</v>
      </c>
      <c r="C105" s="46">
        <v>23810</v>
      </c>
      <c r="D105" s="47" t="s">
        <v>115</v>
      </c>
      <c r="E105" s="47" t="s">
        <v>391</v>
      </c>
    </row>
    <row r="106" spans="2:5" x14ac:dyDescent="0.2">
      <c r="B106" s="49" t="s">
        <v>392</v>
      </c>
      <c r="C106" s="46" t="s">
        <v>375</v>
      </c>
      <c r="D106" s="50" t="s">
        <v>116</v>
      </c>
      <c r="E106" s="51" t="s">
        <v>393</v>
      </c>
    </row>
    <row r="107" spans="2:5" ht="49" x14ac:dyDescent="0.2">
      <c r="B107" s="45" t="s">
        <v>394</v>
      </c>
      <c r="C107" s="46" t="s">
        <v>395</v>
      </c>
      <c r="D107" s="47" t="s">
        <v>117</v>
      </c>
      <c r="E107" s="48" t="s">
        <v>396</v>
      </c>
    </row>
    <row r="108" spans="2:5" ht="24" x14ac:dyDescent="0.2">
      <c r="B108" s="49" t="s">
        <v>397</v>
      </c>
      <c r="C108" s="46"/>
      <c r="D108" s="50" t="s">
        <v>118</v>
      </c>
      <c r="E108" s="51" t="s">
        <v>398</v>
      </c>
    </row>
    <row r="109" spans="2:5" ht="25" x14ac:dyDescent="0.2">
      <c r="B109" s="45" t="s">
        <v>399</v>
      </c>
      <c r="C109" s="46" t="s">
        <v>400</v>
      </c>
      <c r="D109" s="47" t="s">
        <v>119</v>
      </c>
      <c r="E109" s="48" t="s">
        <v>401</v>
      </c>
    </row>
    <row r="110" spans="2:5" x14ac:dyDescent="0.2">
      <c r="B110" s="49" t="s">
        <v>402</v>
      </c>
      <c r="C110" s="46" t="s">
        <v>403</v>
      </c>
      <c r="D110" s="50" t="s">
        <v>120</v>
      </c>
      <c r="E110" s="51" t="s">
        <v>404</v>
      </c>
    </row>
    <row r="111" spans="2:5" x14ac:dyDescent="0.2">
      <c r="B111" s="49" t="s">
        <v>405</v>
      </c>
      <c r="C111" s="46" t="s">
        <v>406</v>
      </c>
      <c r="D111" s="50" t="s">
        <v>121</v>
      </c>
      <c r="E111" s="51" t="s">
        <v>407</v>
      </c>
    </row>
    <row r="112" spans="2:5" ht="24" x14ac:dyDescent="0.2">
      <c r="B112" s="49" t="s">
        <v>408</v>
      </c>
      <c r="C112" s="46" t="s">
        <v>165</v>
      </c>
      <c r="D112" s="50" t="s">
        <v>122</v>
      </c>
      <c r="E112" s="51" t="s">
        <v>409</v>
      </c>
    </row>
    <row r="113" spans="2:5" ht="36" x14ac:dyDescent="0.2">
      <c r="B113" s="49" t="s">
        <v>410</v>
      </c>
      <c r="C113" s="46"/>
      <c r="D113" s="50" t="s">
        <v>123</v>
      </c>
      <c r="E113" s="51" t="s">
        <v>411</v>
      </c>
    </row>
    <row r="114" spans="2:5" ht="25" x14ac:dyDescent="0.2">
      <c r="B114" s="45" t="s">
        <v>412</v>
      </c>
      <c r="C114" s="46" t="s">
        <v>263</v>
      </c>
      <c r="D114" s="47" t="s">
        <v>124</v>
      </c>
      <c r="E114" s="48" t="s">
        <v>413</v>
      </c>
    </row>
    <row r="115" spans="2:5" ht="25" x14ac:dyDescent="0.2">
      <c r="B115" s="45" t="s">
        <v>414</v>
      </c>
      <c r="C115" s="46">
        <v>23290</v>
      </c>
      <c r="D115" s="47" t="s">
        <v>125</v>
      </c>
      <c r="E115" s="47" t="s">
        <v>415</v>
      </c>
    </row>
    <row r="116" spans="2:5" x14ac:dyDescent="0.2">
      <c r="B116" s="45" t="s">
        <v>416</v>
      </c>
      <c r="C116" s="46">
        <v>25040</v>
      </c>
      <c r="D116" s="47" t="s">
        <v>126</v>
      </c>
      <c r="E116" s="47" t="s">
        <v>417</v>
      </c>
    </row>
    <row r="117" spans="2:5" x14ac:dyDescent="0.2">
      <c r="B117" s="49" t="s">
        <v>418</v>
      </c>
      <c r="C117" s="46" t="s">
        <v>419</v>
      </c>
      <c r="D117" s="50" t="s">
        <v>127</v>
      </c>
      <c r="E117" s="51" t="s">
        <v>420</v>
      </c>
    </row>
    <row r="118" spans="2:5" ht="49" x14ac:dyDescent="0.2">
      <c r="B118" s="45" t="s">
        <v>421</v>
      </c>
      <c r="C118" s="46">
        <v>23890</v>
      </c>
      <c r="D118" s="47" t="s">
        <v>128</v>
      </c>
      <c r="E118" s="48" t="s">
        <v>422</v>
      </c>
    </row>
    <row r="119" spans="2:5" ht="37" x14ac:dyDescent="0.2">
      <c r="B119" s="45" t="s">
        <v>423</v>
      </c>
      <c r="C119" s="46">
        <v>21130</v>
      </c>
      <c r="D119" s="47" t="s">
        <v>129</v>
      </c>
      <c r="E119" s="48" t="s">
        <v>424</v>
      </c>
    </row>
    <row r="120" spans="2:5" ht="25" x14ac:dyDescent="0.2">
      <c r="B120" s="45" t="s">
        <v>425</v>
      </c>
      <c r="C120" s="46" t="s">
        <v>426</v>
      </c>
      <c r="D120" s="47" t="s">
        <v>130</v>
      </c>
      <c r="E120" s="47" t="s">
        <v>427</v>
      </c>
    </row>
    <row r="121" spans="2:5" ht="37" x14ac:dyDescent="0.2">
      <c r="B121" s="45" t="s">
        <v>428</v>
      </c>
      <c r="C121" s="46" t="s">
        <v>429</v>
      </c>
      <c r="D121" s="47" t="s">
        <v>131</v>
      </c>
      <c r="E121" s="48" t="s">
        <v>430</v>
      </c>
    </row>
    <row r="122" spans="2:5" ht="24" x14ac:dyDescent="0.2">
      <c r="B122" s="49" t="s">
        <v>431</v>
      </c>
      <c r="C122" s="46" t="s">
        <v>432</v>
      </c>
      <c r="D122" s="50" t="s">
        <v>132</v>
      </c>
      <c r="E122" s="51" t="s">
        <v>433</v>
      </c>
    </row>
    <row r="123" spans="2:5" x14ac:dyDescent="0.2">
      <c r="B123" s="56" t="s">
        <v>434</v>
      </c>
      <c r="C123" s="73" t="s">
        <v>435</v>
      </c>
      <c r="D123" s="57" t="s">
        <v>133</v>
      </c>
      <c r="E123" s="58" t="s">
        <v>436</v>
      </c>
    </row>
    <row r="124" spans="2:5" x14ac:dyDescent="0.2">
      <c r="B124" s="49" t="s">
        <v>437</v>
      </c>
      <c r="C124" s="46" t="s">
        <v>438</v>
      </c>
      <c r="D124" s="50" t="s">
        <v>134</v>
      </c>
      <c r="E124" s="51" t="s">
        <v>439</v>
      </c>
    </row>
    <row r="125" spans="2:5" ht="36" x14ac:dyDescent="0.2">
      <c r="B125" s="49" t="s">
        <v>440</v>
      </c>
      <c r="C125" s="46" t="s">
        <v>441</v>
      </c>
      <c r="D125" s="50" t="s">
        <v>135</v>
      </c>
      <c r="E125" s="51" t="s">
        <v>442</v>
      </c>
    </row>
    <row r="126" spans="2:5" x14ac:dyDescent="0.2">
      <c r="B126" s="56" t="s">
        <v>443</v>
      </c>
      <c r="C126" s="73" t="s">
        <v>227</v>
      </c>
      <c r="D126" s="57" t="s">
        <v>136</v>
      </c>
      <c r="E126" s="58" t="s">
        <v>444</v>
      </c>
    </row>
    <row r="127" spans="2:5" ht="24" x14ac:dyDescent="0.2">
      <c r="B127" s="49" t="s">
        <v>445</v>
      </c>
      <c r="C127" s="46" t="s">
        <v>446</v>
      </c>
      <c r="D127" s="50" t="s">
        <v>137</v>
      </c>
      <c r="E127" s="51" t="s">
        <v>447</v>
      </c>
    </row>
    <row r="128" spans="2:5" ht="24" x14ac:dyDescent="0.2">
      <c r="B128" s="49" t="s">
        <v>448</v>
      </c>
      <c r="C128" s="46"/>
      <c r="D128" s="50" t="s">
        <v>138</v>
      </c>
      <c r="E128" s="51" t="s">
        <v>449</v>
      </c>
    </row>
    <row r="129" spans="2:5" ht="48" x14ac:dyDescent="0.2">
      <c r="B129" s="52" t="s">
        <v>450</v>
      </c>
      <c r="C129" s="46" t="s">
        <v>451</v>
      </c>
      <c r="D129" s="53" t="s">
        <v>139</v>
      </c>
      <c r="E129" s="54" t="s">
        <v>452</v>
      </c>
    </row>
    <row r="130" spans="2:5" ht="25" x14ac:dyDescent="0.2">
      <c r="B130" s="45" t="s">
        <v>453</v>
      </c>
      <c r="C130" s="46">
        <v>25210</v>
      </c>
      <c r="D130" s="47" t="s">
        <v>140</v>
      </c>
      <c r="E130" s="47" t="s">
        <v>454</v>
      </c>
    </row>
    <row r="131" spans="2:5" ht="25" x14ac:dyDescent="0.2">
      <c r="B131" s="45" t="s">
        <v>455</v>
      </c>
      <c r="C131" s="46">
        <v>23960</v>
      </c>
      <c r="D131" s="47" t="s">
        <v>141</v>
      </c>
      <c r="E131" s="47" t="s">
        <v>456</v>
      </c>
    </row>
    <row r="132" spans="2:5" ht="25" x14ac:dyDescent="0.2">
      <c r="B132" s="45" t="s">
        <v>457</v>
      </c>
      <c r="C132" s="46" t="s">
        <v>458</v>
      </c>
      <c r="D132" s="47" t="s">
        <v>142</v>
      </c>
      <c r="E132" s="47" t="s">
        <v>459</v>
      </c>
    </row>
    <row r="133" spans="2:5" ht="37" x14ac:dyDescent="0.2">
      <c r="B133" s="45" t="s">
        <v>460</v>
      </c>
      <c r="C133" s="46" t="s">
        <v>461</v>
      </c>
      <c r="D133" s="47" t="s">
        <v>143</v>
      </c>
      <c r="E133" s="48" t="s">
        <v>462</v>
      </c>
    </row>
  </sheetData>
  <sheetProtection password="8BCB"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Price Proposal Template SCLS</vt:lpstr>
      <vt:lpstr>Srv Cnrt Lbr Stds SOCs Used</vt:lpstr>
      <vt:lpstr>Price Proposal Template NonSCLS</vt:lpstr>
      <vt:lpstr>Non Srv Cnrt Lbr Stds SOCs Used</vt:lpstr>
      <vt:lpstr>Tier Discounts</vt:lpstr>
      <vt:lpstr>Labor Cat Lvls and Reqrmts</vt:lpstr>
      <vt:lpstr>All SOCs Used</vt:lpstr>
    </vt:vector>
  </TitlesOfParts>
  <Company>GSA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Microsoft Office User</cp:lastModifiedBy>
  <cp:lastPrinted>2013-08-22T19:47:33Z</cp:lastPrinted>
  <dcterms:created xsi:type="dcterms:W3CDTF">2013-02-19T15:48:16Z</dcterms:created>
  <dcterms:modified xsi:type="dcterms:W3CDTF">2015-11-06T14:31:33Z</dcterms:modified>
</cp:coreProperties>
</file>